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G:\Mi unidad\IDER\2025\Agosto\Ley 1712\"/>
    </mc:Choice>
  </mc:AlternateContent>
  <xr:revisionPtr revIDLastSave="0" documentId="8_{8B46EC8A-5CB3-4142-811A-65936A6EEF4A}" xr6:coauthVersionLast="36" xr6:coauthVersionMax="36" xr10:uidLastSave="{00000000-0000-0000-0000-000000000000}"/>
  <bookViews>
    <workbookView xWindow="0" yWindow="0" windowWidth="20490" windowHeight="7425" xr2:uid="{00000000-000D-0000-FFFF-FFFF00000000}"/>
  </bookViews>
  <sheets>
    <sheet name="PLAN DE TRABAJO" sheetId="3" r:id="rId1"/>
    <sheet name="GRAFICAS" sheetId="4" r:id="rId2"/>
  </sheets>
  <definedNames>
    <definedName name="_xlnm._FilterDatabase" localSheetId="0" hidden="1">'PLAN DE TRABAJO'!$A$3:$H$90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ET_WF"/>
      </xcalcf:calcFeatures>
    </ext>
  </extLst>
</workbook>
</file>

<file path=xl/calcChain.xml><?xml version="1.0" encoding="utf-8"?>
<calcChain xmlns="http://schemas.openxmlformats.org/spreadsheetml/2006/main">
  <c r="D9" i="4" l="1"/>
  <c r="D3" i="4"/>
  <c r="D7" i="4"/>
  <c r="J90" i="3"/>
  <c r="D4" i="4" s="1"/>
  <c r="J86" i="3"/>
  <c r="J81" i="3"/>
  <c r="J47" i="3"/>
  <c r="J23" i="3"/>
  <c r="D6" i="4" s="1"/>
</calcChain>
</file>

<file path=xl/sharedStrings.xml><?xml version="1.0" encoding="utf-8"?>
<sst xmlns="http://schemas.openxmlformats.org/spreadsheetml/2006/main" count="462" uniqueCount="261">
  <si>
    <t>Plan de seguridad y salud en el trabajo</t>
  </si>
  <si>
    <t xml:space="preserve">Plan Institucional de Bienestar e Incentivos  </t>
  </si>
  <si>
    <t xml:space="preserve">Realizar y Consolidar el Diagnóstico de Necesidades </t>
  </si>
  <si>
    <t>Diagnóstico de Necesidades realizado y consolidado</t>
  </si>
  <si>
    <t>Elaboración, socialización y aprobación del Plan de Bienestar e Incentivos</t>
  </si>
  <si>
    <t>Plan de Bienestar e Incentivos elaborado, socializado y aprobado</t>
  </si>
  <si>
    <t>Realizar eventos de integración deportiva</t>
  </si>
  <si>
    <t>Taller de Fortalecimiento de equipos de trabajo</t>
  </si>
  <si>
    <t>Taller Fortalecimiento de equipos de trabajo realizado</t>
  </si>
  <si>
    <t>Seguimiento a los participantes en fortalecimiento de equipos de trabajo</t>
  </si>
  <si>
    <t>Seguimiento a los participantes en fortalecimiento de equipos de trabajo en ejecución</t>
  </si>
  <si>
    <t>Salario emocional</t>
  </si>
  <si>
    <t>Salario emocional puesto en práctica</t>
  </si>
  <si>
    <t>Conmemorar el Día de la Mujer</t>
  </si>
  <si>
    <t>Día de la Mujer conmemorado</t>
  </si>
  <si>
    <t xml:space="preserve">Conmemorar el Día del Hombre </t>
  </si>
  <si>
    <t>Día del Hombre conmemorado</t>
  </si>
  <si>
    <t xml:space="preserve">Conmemorar el Día de la Secretaria </t>
  </si>
  <si>
    <t>Día de la Secretaria conmemorado</t>
  </si>
  <si>
    <t xml:space="preserve">Conmemorar el Día de la Madre </t>
  </si>
  <si>
    <t>Día de la Madre  conmemorado</t>
  </si>
  <si>
    <t xml:space="preserve">Conmemorar el Día del Padre </t>
  </si>
  <si>
    <t>Día del Padre conmemorado</t>
  </si>
  <si>
    <t>Programa de Pre pensionados formulado y ejecución</t>
  </si>
  <si>
    <t>Ejecutar Estrategia de Jefatura abierta</t>
  </si>
  <si>
    <t>Estrategia de Jefatura abierta en ejecución</t>
  </si>
  <si>
    <t xml:space="preserve">Conmemorar Día del servidor público </t>
  </si>
  <si>
    <t>Día del servidor público conmemorado</t>
  </si>
  <si>
    <t xml:space="preserve">Conmemorar Día del amor y la amistad </t>
  </si>
  <si>
    <t>Día del amor y la amistad conmemorado</t>
  </si>
  <si>
    <t>Realizar olimpiadas internas IDER</t>
  </si>
  <si>
    <t xml:space="preserve">Entregar Incentivos </t>
  </si>
  <si>
    <t xml:space="preserve">Coordinar Novenas Navideñas </t>
  </si>
  <si>
    <t xml:space="preserve">Publicar la información de todos los servicios que ofrece la caja de compensación </t>
  </si>
  <si>
    <t xml:space="preserve">Programar Visitas de asesoría de la Caja de Compensación </t>
  </si>
  <si>
    <t>Entregar de forma trimestral el informe de gestión</t>
  </si>
  <si>
    <t>Informes de gestión realizados trimestralmente</t>
  </si>
  <si>
    <t xml:space="preserve">Felicitar y hacer reconocimiento en el día de sus cumpleaños al personal que labora en el IDER </t>
  </si>
  <si>
    <t>Felicitaciones y reconocimiento en el día de sus cumpleaños al personal que labora en el IDER llevado a cabo</t>
  </si>
  <si>
    <t xml:space="preserve">ACTIVIDAD </t>
  </si>
  <si>
    <t>OBSERVACIONES</t>
  </si>
  <si>
    <t>INDICADORES DE RESULTADOS</t>
  </si>
  <si>
    <t>Jornadas de Teletrabajo y Trabajo en Casa</t>
  </si>
  <si>
    <t>Jornadas de Teletrabajo  y Trabajo en Casa en ejecución</t>
  </si>
  <si>
    <t>Formular y ejecutar Programa de Pre pensionados.</t>
  </si>
  <si>
    <t>INSTITUTO DISTRITAL  DE DEPORTES Y RECREACIÓN - IDER</t>
  </si>
  <si>
    <t>%  DE AVANCES</t>
  </si>
  <si>
    <t>FECHA INCIAL</t>
  </si>
  <si>
    <t>FECHA FINAL</t>
  </si>
  <si>
    <t>4 de enero</t>
  </si>
  <si>
    <t>25 de enero</t>
  </si>
  <si>
    <t>15 de enero</t>
  </si>
  <si>
    <t>1 de abril</t>
  </si>
  <si>
    <t>8 de marzo</t>
  </si>
  <si>
    <t>19 de marzo</t>
  </si>
  <si>
    <t>20 de marzo</t>
  </si>
  <si>
    <t>26 de abril</t>
  </si>
  <si>
    <t xml:space="preserve">9 de mayo </t>
  </si>
  <si>
    <t>16 de mayo</t>
  </si>
  <si>
    <t>20 de junio</t>
  </si>
  <si>
    <t>22 de junio</t>
  </si>
  <si>
    <t>25 de junio</t>
  </si>
  <si>
    <t>28 de junio</t>
  </si>
  <si>
    <t>1 de marzo</t>
  </si>
  <si>
    <t>30 de julio</t>
  </si>
  <si>
    <t>RESPONSABLE (S)</t>
  </si>
  <si>
    <t>Olga Nieves</t>
  </si>
  <si>
    <t>PLAN INSTITUCIONAL DE CAPACITACION             PIC</t>
  </si>
  <si>
    <t>Glena Torres</t>
  </si>
  <si>
    <t>Planeación estratégica</t>
  </si>
  <si>
    <t>Modernización de la Administración Pública</t>
  </si>
  <si>
    <t>Contratación Estatal</t>
  </si>
  <si>
    <t>Inteligencia emocional</t>
  </si>
  <si>
    <t>Formulación de proyectos</t>
  </si>
  <si>
    <t>MIPG</t>
  </si>
  <si>
    <t>Atención al Ciudadano</t>
  </si>
  <si>
    <t>MECI</t>
  </si>
  <si>
    <t>Estructura y Organización del Estado</t>
  </si>
  <si>
    <t>Diseño, implementación y evaluación de políticas públicas</t>
  </si>
  <si>
    <t>Presupuesto y Finanzas Pública</t>
  </si>
  <si>
    <t xml:space="preserve">Tributaria </t>
  </si>
  <si>
    <t>Formulación e Implementación del Sistema de Gestión de Documentos Electrónicos de Archivo-SGDEA</t>
  </si>
  <si>
    <t>Finanzas Públicas</t>
  </si>
  <si>
    <t>Administración Pública</t>
  </si>
  <si>
    <t>Gestión Deportiva</t>
  </si>
  <si>
    <t>Análisis masivo de datos (Big Data)</t>
  </si>
  <si>
    <t>Inteligencia Artificial</t>
  </si>
  <si>
    <t>Internet de las cosas</t>
  </si>
  <si>
    <t>Machine learning</t>
  </si>
  <si>
    <t>Blackchain o Contratos Inteligentes</t>
  </si>
  <si>
    <t>Programas contables</t>
  </si>
  <si>
    <t>SAFE</t>
  </si>
  <si>
    <t>Compromiso organizacional</t>
  </si>
  <si>
    <t>Administración Deportiva</t>
  </si>
  <si>
    <t>Cómo detectar, formar, desarrolla y evaluar talentos deportivos</t>
  </si>
  <si>
    <t>Inglés</t>
  </si>
  <si>
    <t>Sistema Nacional del Deporte</t>
  </si>
  <si>
    <t>Gestión y Evaluación del Desempeño Laboral</t>
  </si>
  <si>
    <t>Seguridad y Salud en el Trabajo</t>
  </si>
  <si>
    <t>Liquidación de Prestaciones Sociales en el sector público</t>
  </si>
  <si>
    <t>Indicadores de Gestión</t>
  </si>
  <si>
    <t>Integridad</t>
  </si>
  <si>
    <t>Racionalización de tramites</t>
  </si>
  <si>
    <t>Feb.</t>
  </si>
  <si>
    <t>Marzo</t>
  </si>
  <si>
    <t>Abril</t>
  </si>
  <si>
    <t>Mayo</t>
  </si>
  <si>
    <t>Jun.</t>
  </si>
  <si>
    <t>Julio</t>
  </si>
  <si>
    <t>Agos.</t>
  </si>
  <si>
    <t>Sept.</t>
  </si>
  <si>
    <t>Oct.</t>
  </si>
  <si>
    <t>Nov.</t>
  </si>
  <si>
    <t>Dic.</t>
  </si>
  <si>
    <t xml:space="preserve">Enero </t>
  </si>
  <si>
    <t>Febrero</t>
  </si>
  <si>
    <t>Junio</t>
  </si>
  <si>
    <t>Cierre de gestión 2023 realizado de forma exitosa</t>
  </si>
  <si>
    <t xml:space="preserve">PLAN </t>
  </si>
  <si>
    <t>Publicación de la información de los servicios ofrecidos por la caja de compensación llevada a cabo</t>
  </si>
  <si>
    <t>Plan Anual de Vacantes</t>
  </si>
  <si>
    <t xml:space="preserve">Plan de Previsión de Recursos Humanos </t>
  </si>
  <si>
    <t xml:space="preserve">Identificación de las formas de cubrir las necesidades cuantitativas y cualitativas de personal </t>
  </si>
  <si>
    <t>Estimación de todos los costos de personal derivados de las medidas anteriores y el aseguramiento de su financiación con el presupuesto asignado</t>
  </si>
  <si>
    <t>28 de dic.</t>
  </si>
  <si>
    <t>Plan de Seguridad y Salud en el Trabajo</t>
  </si>
  <si>
    <t xml:space="preserve">Plan Institucional de Bienestar e Incentivos </t>
  </si>
  <si>
    <t>Plan de Previsión de Recursos Humanos</t>
  </si>
  <si>
    <t>% DE EJECUCIÓN</t>
  </si>
  <si>
    <t xml:space="preserve">TOTAL EJECUCIÓN </t>
  </si>
  <si>
    <t>Olga Nieves y Adalid Ventura</t>
  </si>
  <si>
    <t>Actualizar la planta global de empleo necesarias para el cumplimiento eficiente de las funciones a su cargo</t>
  </si>
  <si>
    <t>Eventos de integración deportiva llevados a cabo</t>
  </si>
  <si>
    <t>Olimpiadas internas IDER organizadas y llevadas a cabo</t>
  </si>
  <si>
    <t>Incentivos entregados a sus beneficiarios</t>
  </si>
  <si>
    <t>Personal del IDER integrado al ambiente navideño exitosamente</t>
  </si>
  <si>
    <t>May</t>
  </si>
  <si>
    <t>Jun</t>
  </si>
  <si>
    <t>Mantener la provisionalidad los empleos, mientras se provea el cargo de manera definitiva, mediante convocatoria pública para que sea provisto mediante carrera administrativa</t>
  </si>
  <si>
    <t>Enero</t>
  </si>
  <si>
    <t>Diez (10) empleos provistos mediante convocatoria pública para que sea provisto mediante carrera administrativa</t>
  </si>
  <si>
    <t xml:space="preserve">Proveer empleos de libre nombramiento y remocion </t>
  </si>
  <si>
    <t xml:space="preserve">Realizar reporte a la CNSC de empleos de carrera administrativa, en vacancia definitiva, para proveerlos mediante oferta publica. </t>
  </si>
  <si>
    <t>Empleo de Profesional Especializado Área Salud 242-45, provisto</t>
  </si>
  <si>
    <t>Mantener la provisionalidad de los actuales empleos, mientras se provea el cargo de manera definitiva, mediante los candidatos de las listas de elegibles de la convocatoria pública para que sea provisto mediante carrera administrativa</t>
  </si>
  <si>
    <t xml:space="preserve">100% de los empleos de carrera administrativa provistos en provisionalidad, mientras se nombran los candidatos de las listas de elegibles de la convocatoria pública </t>
  </si>
  <si>
    <t xml:space="preserve">100% de los empleos de carrera administrativa, en vacancia definitiva, reportados a la CNSC, para proveerlos mediante oferta publica. </t>
  </si>
  <si>
    <t xml:space="preserve">100% de los empleos de libre nombramiento y remocion provistos </t>
  </si>
  <si>
    <t>Mantener el encargo actual de los empleados con derechos de carrera, mientras se provea el cargo de manera definitiva, mediante convocatoria pública para carrera administrativa</t>
  </si>
  <si>
    <t xml:space="preserve">Empleados con derechos de carrera, encargados en empleos de carrera administrativa;  mientras se provea el cargo de manera definitiva. </t>
  </si>
  <si>
    <t xml:space="preserve">Formas de cubrir las necesidades cuantitativas y cualitativas de personas, identificadas. </t>
  </si>
  <si>
    <t xml:space="preserve">Costos de personal estimados y presupestados </t>
  </si>
  <si>
    <t>Planta de personal de la entidad actualizada</t>
  </si>
  <si>
    <t>Olga Nieves y Verónica López</t>
  </si>
  <si>
    <t>Capacitación sobre Planeación estratégica ejecutada</t>
  </si>
  <si>
    <t>Capacitación sobre Modernización de la Administración Pública ejecutada</t>
  </si>
  <si>
    <t>Capacitación sobre Contratación Estatal ejecutada</t>
  </si>
  <si>
    <t>Capacitación sobre Inteligencia emocional ejecutada</t>
  </si>
  <si>
    <t>Capacitación sobre Formulación de proyectos ejecutada</t>
  </si>
  <si>
    <t>Capacitación sobre MIPG ejecutada</t>
  </si>
  <si>
    <t>Capacitación sobre Atención al Ciudadano ejecutada</t>
  </si>
  <si>
    <t>Capacitación sobre MECI ejecutada</t>
  </si>
  <si>
    <t>Capacitación sobre Estructura y Organización del Estado ejecutada</t>
  </si>
  <si>
    <t>Capacitación sobre Diseño, implementación y evaluación de políticas públicas ejecutada</t>
  </si>
  <si>
    <t>Capacitación sobre Presupuesto y Finanzas Pública ejecutada</t>
  </si>
  <si>
    <t>Capacitación sobre Tributaria  ejecutada</t>
  </si>
  <si>
    <t>Capacitación sobre Formulación e Implementación del Sistema de Gestión de Documentos Electrónicos de Archivo-SGDEA ejecutada</t>
  </si>
  <si>
    <t>Capacitación sobre Finanzas Públicas ejecutada</t>
  </si>
  <si>
    <t>Capacitación sobre Administración Pública ejecutada</t>
  </si>
  <si>
    <t>Capacitación sobre Gestión Deportiva ejecutada</t>
  </si>
  <si>
    <t>Capacitación sobre Análisis masivo de datos (Big Data) ejecutada</t>
  </si>
  <si>
    <t>Capacitación sobre Inteligencia Artificial ejecutada</t>
  </si>
  <si>
    <t>Capacitación sobre Internet de las cosas ejecutada</t>
  </si>
  <si>
    <t>Capacitación sobre Machine learning ejecutada</t>
  </si>
  <si>
    <t>Capacitación sobre Blackchain o Contratos Inteligentes ejecutada</t>
  </si>
  <si>
    <t>Capacitación sobre Programas contables ejecutada</t>
  </si>
  <si>
    <t>Capacitación sobre SAFE ejecutada</t>
  </si>
  <si>
    <t>Capacitación sobre Compromiso organizacional ejecutada</t>
  </si>
  <si>
    <t>Capacitación sobre Administración Deportiva ejecutada</t>
  </si>
  <si>
    <t>Capacitación sobre cómo detectar, formar, desarrolla y evaluar talentos deportivos ejecutada</t>
  </si>
  <si>
    <t>Capacitación sobre Inglés ejecutada</t>
  </si>
  <si>
    <t>Capacitación sobre Sistema Nacional del Deporte ejecutada</t>
  </si>
  <si>
    <t>Capacitación sobre Gestión y Evaluación del Desempeño Laboral ejecutada</t>
  </si>
  <si>
    <t>Capacitación sobre Seguridad y Salud en el Trabajo ejecutada</t>
  </si>
  <si>
    <t>Capacitación sobre Liquidación de Prestaciones Sociales en el sector público ejecutada</t>
  </si>
  <si>
    <t>Capacitación sobre Indicadores de Gestión ejecutada</t>
  </si>
  <si>
    <t>Capacitación sobre Integridad ejecutada</t>
  </si>
  <si>
    <t>Capacitación sobre Racionalización de tramites ejecutada</t>
  </si>
  <si>
    <t xml:space="preserve">En ejecución </t>
  </si>
  <si>
    <t>Dic</t>
  </si>
  <si>
    <t>1 de dic.</t>
  </si>
  <si>
    <t>1 de feb</t>
  </si>
  <si>
    <t xml:space="preserve">16 de sep </t>
  </si>
  <si>
    <t>19 de sep</t>
  </si>
  <si>
    <t>2 de dic</t>
  </si>
  <si>
    <t>24 de dic</t>
  </si>
  <si>
    <t>22 de feb</t>
  </si>
  <si>
    <t>28 de dic</t>
  </si>
  <si>
    <t>31 de dic</t>
  </si>
  <si>
    <t>30 Dic</t>
  </si>
  <si>
    <t>Plan Institucional de Capacitación</t>
  </si>
  <si>
    <t>Plan Estratégico de Talento Humano</t>
  </si>
  <si>
    <t>Mantener provistos los empleos de carrera administrativa no provistos, mediante nombramiento en provisionalidad o encargos</t>
  </si>
  <si>
    <t>Cierre de gestión 2025</t>
  </si>
  <si>
    <t>Asignación de una persona que diseñe el Sistema de Gestión de SST</t>
  </si>
  <si>
    <t>14 Abril</t>
  </si>
  <si>
    <t>30 Abril</t>
  </si>
  <si>
    <t>Documento soporte de la asignación y constatar la hoja de vida con soportes, de la persona asignada.</t>
  </si>
  <si>
    <t>Afiliación al Sistema de Seguridad Social Integral</t>
  </si>
  <si>
    <t>documento soporte de afiliación y del pago correspondiente.</t>
  </si>
  <si>
    <t>Asignación de recursos para el Sistema de Gestión de SST</t>
  </si>
  <si>
    <t>02 Mayo</t>
  </si>
  <si>
    <t>31 Julio</t>
  </si>
  <si>
    <t>documento soporte de asignación de recursos.</t>
  </si>
  <si>
    <t>Conformación y funcionamiento
del COPASST</t>
  </si>
  <si>
    <t>08 Mayo</t>
  </si>
  <si>
    <t>actas de conformación, actas de reuniones e informes</t>
  </si>
  <si>
    <t>Conformar, capacitar y verificar el cumplimiento de las responsabilidades del Comité de Convivencia Laboral</t>
  </si>
  <si>
    <t>actas de reuniones e informes del Comité de Convivencia Laboral</t>
  </si>
  <si>
    <t>Actualizar la Identificacion de las características de la población trabajadora (edad, sexo, cargos, antigüedad, nivel escolaridad, etc.) y el diagnóstico de condiciones de salud que incluya la caracterización de sus condiciones de salud, recopilar, analizar e interpretar los datos del estado de salud de los trabajadores</t>
  </si>
  <si>
    <t>15 Mayo</t>
  </si>
  <si>
    <t>documento que contenga el perfil sociodemográfico y el diagnóstico de condiciones de salud</t>
  </si>
  <si>
    <t>Elaborar y ejecutar el programa de capacitación en promoción y prevención, que incluye lo referente a los peligros/riesgos prioritarios y las medidas de prevención y control, extensivo a todos los niveles de la organización.</t>
  </si>
  <si>
    <t>programa de capacitación y los soportes de la ejecución del mismo / planillas donde se evidencie la firma de los trabajadores participantes</t>
  </si>
  <si>
    <t>Actualizar la política de SST escrita, firmada, fechada y comunicada al COPASST y a todos los trabajadores.</t>
  </si>
  <si>
    <t xml:space="preserve">02 Junio </t>
  </si>
  <si>
    <t>30 Junio</t>
  </si>
  <si>
    <t>política escrita y soportes de su divulgación</t>
  </si>
  <si>
    <t>Elaborar el Plan Anual  en el que se identifiquen como mínimo: objetivos, metas, responsabilidades, recursos y cronograma anual.</t>
  </si>
  <si>
    <t>documento que contenga plan anual de trabajo</t>
  </si>
  <si>
    <t>Actualizar el archivo y retención documental del Sistema de Gestión de SST</t>
  </si>
  <si>
    <t>04 Julio</t>
  </si>
  <si>
    <t>archivo con los documentos soporte de acuerdo con la normatividad vigente.</t>
  </si>
  <si>
    <t>Investigar los incidentes y todos los accidentes de trabajo y las enfermedades cuando sean diagnosticadas como laborales, con la participación del COPASST, previniendo la posibilidad de que se presenten nuevos casos.</t>
  </si>
  <si>
    <t xml:space="preserve">05 Mayo </t>
  </si>
  <si>
    <t>Verificar por medio de un muestreo si se investigan los incidentes, accidentes de trabajo y las enfermedades laborales con la participación del COPASST.</t>
  </si>
  <si>
    <t>09 Mayo</t>
  </si>
  <si>
    <t>Desarrollar las actividades de medicina del trabajo, prevención y promoción de la salud de conformidad con las prioridades identificadas en el diagnóstico de condiciones de salud y con los peligros/riesgos prioritarios.</t>
  </si>
  <si>
    <t>17 Julio</t>
  </si>
  <si>
    <t>evidencias que constaten la definición y ejecución de las actividades de medicina del trabajo, promoción y prevención de conformidad con las prioridades que se identificaron con base en los resultados del diagnóstico de las condiciones de salud</t>
  </si>
  <si>
    <t>Realizar las evaluaciones médicas ocupacionales de acuerdo con la normatividad y los peligros/riesgos a los cuales se encuentre expuesto el trabajador.</t>
  </si>
  <si>
    <t>11 Agosto</t>
  </si>
  <si>
    <t>12 Sept</t>
  </si>
  <si>
    <t>Conceptos emitidos por el médico evaluador en el cual informe recomendaciones y restricciones laborales</t>
  </si>
  <si>
    <t>Cumplir las recomendaciones y restricciones que realizan las Entidades Promotoras de Salud y/o Administradoras de Riesgos Laborales, emitidas por los médicos tratantes, de acuerdo con la normatividad vigente.</t>
  </si>
  <si>
    <t>recomendaciones emitidas por la EPS, o ARL y el soporte de la actuación de la empresa frente a las mismas.</t>
  </si>
  <si>
    <t>Identificar peligros, evaluar y valorar los riesgos y establecer controles que prevengan efectos adversos en la salud de los trabajadores.</t>
  </si>
  <si>
    <t>20 Agosto</t>
  </si>
  <si>
    <t>documento donde se encuentre la identificación de peligros y valoración de riesgos.
Solicitar evidencias de las medidas de control implementadas.</t>
  </si>
  <si>
    <t>Realizar los mantenimientos periódicos de instalaciones, equipo, máquinas y herramientas, de acuerdo con los manuales y/o las fichas técnicas de los mismos.</t>
  </si>
  <si>
    <t>documento con los reportes del mantenimiento de instalaciones, equipos, máquinas y herramientas realizado.</t>
  </si>
  <si>
    <t>Actualizar el plan de prevención, preparación y respuesta ante emergencias.</t>
  </si>
  <si>
    <t>19 Septiembre</t>
  </si>
  <si>
    <t>plan de prevención, preparación y respuesta ante emergencias y constatar evidencias de su divulgación.</t>
  </si>
  <si>
    <t>Conformar, capacitar y dotar la brigada de prevención, preparación y respuesta ante emergencias.</t>
  </si>
  <si>
    <t>30 Septiembre</t>
  </si>
  <si>
    <t>documento de conformación de la brigada de prevención, preparación y respuesta ante emergencias y verificar los soportes de la capacitación y entrega de la dotación</t>
  </si>
  <si>
    <t>Revisar como mínimo una (1) vez al año, por parte de la alta dirección los resultados del Sistema de Gestión de SST.</t>
  </si>
  <si>
    <t>03 Noviembre</t>
  </si>
  <si>
    <t>soportes que den cuenta de la revisión por la alta dirección de los resultados del Sistema de Gestión de SST.</t>
  </si>
  <si>
    <t>INFORME DE GESTIÓN DEL PLAN DE TRABAJO DE TALENTO HUMANO 2025- TRIMESTRE ABRIL -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</si>
</sst>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Calibri"/>
      <family val="2"/>
      <scheme val="minor"/>
    </font>
    <font>
      <sz val="10"/>
      <name val="Arial"/>
      <family val="2"/>
    </font>
    <font>
      <sz val="11"/>
      <color theme="1"/>
      <name val="Calibri"/>
      <family val="2"/>
      <scheme val="minor"/>
    </font>
    <font>
      <sz val="12"/>
      <color rgb="FF000000"/>
      <name val="Calibri"/>
      <family val="2"/>
      <scheme val="minor"/>
    </font>
    <font>
      <sz val="8"/>
      <name val="Calibri"/>
      <family val="2"/>
      <scheme val="minor"/>
    </font>
    <font>
      <sz val="10"/>
      <color rgb="FF000000"/>
      <name val="Abadi"/>
      <family val="2"/>
    </font>
    <font>
      <b/>
      <sz val="10"/>
      <color rgb="FF000000"/>
      <name val="Abadi"/>
      <family val="2"/>
    </font>
    <font>
      <sz val="10"/>
      <color theme="1"/>
      <name val="Abadi"/>
      <family val="2"/>
    </font>
    <font>
      <b/>
      <sz val="20"/>
      <color theme="0"/>
      <name val="Calibri"/>
      <family val="2"/>
      <scheme val="minor"/>
    </font>
    <font>
      <b/>
      <sz val="16"/>
      <color theme="1"/>
      <name val="Abadi"/>
      <family val="2"/>
    </font>
    <font>
      <b/>
      <sz val="10"/>
      <color theme="0"/>
      <name val="Abadi"/>
      <family val="2"/>
    </font>
    <font>
      <b/>
      <sz val="14"/>
      <color theme="1"/>
      <name val="Calibri"/>
      <family val="2"/>
      <scheme val="minor"/>
    </font>
  </fonts>
  <fills count="15">
    <fill>
      <patternFill patternType="none"/>
    </fill>
    <fill>
      <patternFill patternType="gray125"/>
    </fill>
    <fill>
      <patternFill patternType="solid">
        <fgColor rgb="FFFF0000"/>
        <bgColor rgb="FF000000"/>
      </patternFill>
    </fill>
    <fill>
      <patternFill patternType="solid">
        <fgColor rgb="FF00B050"/>
        <bgColor rgb="FF000000"/>
      </patternFill>
    </fill>
    <fill>
      <patternFill patternType="solid">
        <fgColor theme="3" tint="0.79998168889431442"/>
        <bgColor rgb="FF000000"/>
      </patternFill>
    </fill>
    <fill>
      <patternFill patternType="solid">
        <fgColor theme="3" tint="0.79998168889431442"/>
        <bgColor indexed="64"/>
      </patternFill>
    </fill>
    <fill>
      <patternFill patternType="solid">
        <fgColor rgb="FFFFFFCC"/>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4" tint="0.79998168889431442"/>
        <bgColor rgb="FF000000"/>
      </patternFill>
    </fill>
    <fill>
      <patternFill patternType="solid">
        <fgColor rgb="FFFFFF99"/>
        <bgColor rgb="FF000000"/>
      </patternFill>
    </fill>
    <fill>
      <patternFill patternType="solid">
        <fgColor rgb="FFDDEBF7"/>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s>
  <cellStyleXfs count="3">
    <xf numFmtId="0" fontId="0" fillId="0" borderId="0"/>
    <xf numFmtId="0" fontId="2" fillId="0" borderId="0"/>
    <xf numFmtId="9" fontId="3" fillId="0" borderId="0" applyFont="0" applyFill="0" applyBorder="0" applyAlignment="0" applyProtection="0"/>
  </cellStyleXfs>
  <cellXfs count="66">
    <xf numFmtId="0" fontId="0" fillId="0" borderId="0" xfId="0"/>
    <xf numFmtId="0" fontId="4" fillId="0" borderId="0" xfId="0" applyFont="1"/>
    <xf numFmtId="0" fontId="1" fillId="0" borderId="0" xfId="0" applyFont="1"/>
    <xf numFmtId="9" fontId="4" fillId="0" borderId="0" xfId="0" applyNumberFormat="1" applyFont="1"/>
    <xf numFmtId="9" fontId="1" fillId="0" borderId="0" xfId="2" applyFont="1" applyAlignment="1">
      <alignment horizontal="center" vertical="center"/>
    </xf>
    <xf numFmtId="0" fontId="1" fillId="0" borderId="0" xfId="0" applyFont="1" applyAlignment="1">
      <alignment horizontal="center"/>
    </xf>
    <xf numFmtId="0" fontId="0" fillId="0" borderId="2" xfId="0" applyBorder="1" applyAlignment="1">
      <alignment vertical="center" wrapText="1"/>
    </xf>
    <xf numFmtId="9" fontId="0" fillId="0" borderId="2" xfId="0" applyNumberFormat="1" applyBorder="1" applyAlignment="1">
      <alignment horizontal="center" vertical="center"/>
    </xf>
    <xf numFmtId="0" fontId="0" fillId="0" borderId="2" xfId="0" applyBorder="1" applyAlignment="1">
      <alignment horizontal="left" vertical="center" wrapText="1"/>
    </xf>
    <xf numFmtId="9" fontId="0" fillId="0" borderId="2" xfId="0" applyNumberFormat="1" applyBorder="1" applyAlignment="1">
      <alignment horizontal="center" vertical="center" wrapText="1"/>
    </xf>
    <xf numFmtId="0" fontId="6" fillId="13" borderId="2" xfId="0" applyFont="1" applyFill="1" applyBorder="1" applyAlignment="1">
      <alignment horizontal="justify" vertical="center" wrapText="1"/>
    </xf>
    <xf numFmtId="0" fontId="6" fillId="8" borderId="2" xfId="0" applyFont="1" applyFill="1" applyBorder="1" applyAlignment="1">
      <alignment horizontal="justify" vertical="center" wrapText="1"/>
    </xf>
    <xf numFmtId="0" fontId="8" fillId="5" borderId="12" xfId="0" applyFont="1" applyFill="1" applyBorder="1" applyAlignment="1">
      <alignment horizontal="justify" vertical="center"/>
    </xf>
    <xf numFmtId="0" fontId="8" fillId="5" borderId="7" xfId="0" applyFont="1" applyFill="1" applyBorder="1" applyAlignment="1">
      <alignment horizontal="center" vertical="center"/>
    </xf>
    <xf numFmtId="0" fontId="8" fillId="5" borderId="7" xfId="0" applyFont="1" applyFill="1" applyBorder="1" applyAlignment="1">
      <alignment horizontal="justify" vertical="center"/>
    </xf>
    <xf numFmtId="0" fontId="8" fillId="5" borderId="2" xfId="0" applyFont="1" applyFill="1" applyBorder="1" applyAlignment="1">
      <alignment horizontal="justify" vertical="center"/>
    </xf>
    <xf numFmtId="0" fontId="8" fillId="5" borderId="2" xfId="0" applyFont="1" applyFill="1" applyBorder="1" applyAlignment="1">
      <alignment horizontal="center" vertical="center"/>
    </xf>
    <xf numFmtId="0" fontId="8" fillId="5" borderId="13" xfId="0" applyFont="1" applyFill="1" applyBorder="1" applyAlignment="1">
      <alignment horizontal="justify" vertical="center"/>
    </xf>
    <xf numFmtId="0" fontId="8" fillId="5" borderId="8" xfId="0" applyFont="1" applyFill="1" applyBorder="1" applyAlignment="1">
      <alignment horizontal="center" vertical="center"/>
    </xf>
    <xf numFmtId="9" fontId="8" fillId="5" borderId="2" xfId="0" applyNumberFormat="1" applyFont="1" applyFill="1" applyBorder="1" applyAlignment="1">
      <alignment horizontal="center" vertical="center"/>
    </xf>
    <xf numFmtId="0" fontId="8" fillId="5" borderId="14" xfId="0" applyFont="1" applyFill="1" applyBorder="1" applyAlignment="1">
      <alignment horizontal="justify" vertical="center"/>
    </xf>
    <xf numFmtId="0" fontId="8" fillId="10" borderId="2" xfId="0" applyFont="1" applyFill="1" applyBorder="1" applyAlignment="1">
      <alignment horizontal="center" vertical="center"/>
    </xf>
    <xf numFmtId="9" fontId="8" fillId="10" borderId="2" xfId="0" applyNumberFormat="1" applyFont="1" applyFill="1" applyBorder="1" applyAlignment="1">
      <alignment horizontal="center" vertical="center"/>
    </xf>
    <xf numFmtId="0" fontId="8" fillId="10" borderId="2" xfId="0" applyFont="1" applyFill="1" applyBorder="1" applyAlignment="1">
      <alignment horizontal="center" vertical="center" wrapText="1"/>
    </xf>
    <xf numFmtId="0" fontId="8" fillId="10" borderId="1" xfId="0" applyFont="1" applyFill="1" applyBorder="1" applyAlignment="1">
      <alignment horizontal="center" vertical="center"/>
    </xf>
    <xf numFmtId="0" fontId="8" fillId="10" borderId="2" xfId="0" applyFont="1" applyFill="1" applyBorder="1" applyAlignment="1">
      <alignment horizontal="justify" vertical="center"/>
    </xf>
    <xf numFmtId="0" fontId="8" fillId="10" borderId="8" xfId="0" applyFont="1" applyFill="1" applyBorder="1" applyAlignment="1">
      <alignment horizontal="justify" vertical="center"/>
    </xf>
    <xf numFmtId="0" fontId="6" fillId="10" borderId="6" xfId="0" applyFont="1" applyFill="1" applyBorder="1" applyAlignment="1">
      <alignment horizontal="justify" vertical="center" wrapText="1"/>
    </xf>
    <xf numFmtId="0" fontId="6" fillId="10" borderId="7" xfId="0" applyFont="1" applyFill="1" applyBorder="1" applyAlignment="1">
      <alignment horizontal="justify" vertical="center" wrapText="1"/>
    </xf>
    <xf numFmtId="0" fontId="6" fillId="10" borderId="2" xfId="0" applyFont="1" applyFill="1" applyBorder="1" applyAlignment="1">
      <alignment horizontal="justify" vertical="center" wrapText="1"/>
    </xf>
    <xf numFmtId="0" fontId="6" fillId="10" borderId="1" xfId="0" applyFont="1" applyFill="1" applyBorder="1" applyAlignment="1">
      <alignment horizontal="justify" vertical="center" wrapText="1"/>
    </xf>
    <xf numFmtId="9" fontId="8" fillId="10" borderId="1" xfId="0" applyNumberFormat="1" applyFont="1" applyFill="1" applyBorder="1" applyAlignment="1">
      <alignment horizontal="center" vertical="center"/>
    </xf>
    <xf numFmtId="0" fontId="8" fillId="10"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14" borderId="2" xfId="0" applyFont="1" applyFill="1" applyBorder="1" applyAlignment="1">
      <alignment horizontal="justify" vertical="center" wrapText="1"/>
    </xf>
    <xf numFmtId="0" fontId="6" fillId="14" borderId="2" xfId="0" applyFont="1" applyFill="1" applyBorder="1" applyAlignment="1">
      <alignment horizontal="center" vertical="center" wrapText="1"/>
    </xf>
    <xf numFmtId="0" fontId="6" fillId="6" borderId="5" xfId="0" applyFont="1" applyFill="1" applyBorder="1" applyAlignment="1">
      <alignment horizontal="justify" vertical="center" wrapText="1"/>
    </xf>
    <xf numFmtId="0" fontId="6" fillId="6" borderId="5" xfId="0" applyFont="1" applyFill="1" applyBorder="1" applyAlignment="1">
      <alignment horizontal="center" vertical="center"/>
    </xf>
    <xf numFmtId="0" fontId="6" fillId="6" borderId="5" xfId="0" applyFont="1" applyFill="1" applyBorder="1" applyAlignment="1">
      <alignment horizontal="left" vertical="center" wrapText="1"/>
    </xf>
    <xf numFmtId="0" fontId="8" fillId="8" borderId="2" xfId="0" applyFont="1" applyFill="1" applyBorder="1" applyAlignment="1">
      <alignment horizontal="center" vertical="center"/>
    </xf>
    <xf numFmtId="9" fontId="8" fillId="8" borderId="2" xfId="0" applyNumberFormat="1" applyFont="1" applyFill="1" applyBorder="1" applyAlignment="1">
      <alignment horizontal="center" vertical="center" wrapText="1"/>
    </xf>
    <xf numFmtId="0" fontId="8" fillId="8" borderId="1" xfId="0" applyFont="1" applyFill="1" applyBorder="1" applyAlignment="1">
      <alignment horizontal="center" vertical="center"/>
    </xf>
    <xf numFmtId="0" fontId="6" fillId="11" borderId="5" xfId="0" applyFont="1" applyFill="1" applyBorder="1" applyAlignment="1">
      <alignment horizontal="center" vertical="center" wrapText="1"/>
    </xf>
    <xf numFmtId="0" fontId="6" fillId="8" borderId="2" xfId="0" applyFont="1" applyFill="1" applyBorder="1" applyAlignment="1">
      <alignment horizontal="center" vertical="center" wrapText="1"/>
    </xf>
    <xf numFmtId="9" fontId="8" fillId="14" borderId="2" xfId="0" applyNumberFormat="1" applyFont="1" applyFill="1" applyBorder="1" applyAlignment="1">
      <alignment horizontal="center" vertical="center" wrapText="1"/>
    </xf>
    <xf numFmtId="49" fontId="6" fillId="13" borderId="2" xfId="0" applyNumberFormat="1" applyFont="1" applyFill="1" applyBorder="1" applyAlignment="1">
      <alignment horizontal="center" vertical="center" wrapText="1"/>
    </xf>
    <xf numFmtId="9" fontId="6" fillId="13"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9" fontId="11" fillId="2" borderId="2" xfId="2" applyFont="1" applyFill="1" applyBorder="1" applyAlignment="1">
      <alignment horizontal="center" vertical="center" wrapText="1"/>
    </xf>
    <xf numFmtId="9" fontId="1" fillId="0" borderId="0" xfId="0" applyNumberFormat="1" applyFont="1"/>
    <xf numFmtId="0" fontId="12" fillId="0" borderId="2" xfId="0" applyFont="1" applyBorder="1" applyAlignment="1">
      <alignment wrapText="1"/>
    </xf>
    <xf numFmtId="9" fontId="12"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0" fontId="7" fillId="9"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10" fillId="12" borderId="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1" borderId="3" xfId="0" applyFont="1" applyFill="1" applyBorder="1" applyAlignment="1">
      <alignment horizontal="center" vertical="center" wrapText="1"/>
    </xf>
  </cellXfs>
  <cellStyles count="3">
    <cellStyle name="Normal" xfId="0" builtinId="0"/>
    <cellStyle name="Normal 2" xfId="1" xr:uid="{00000000-0005-0000-0000-000002000000}"/>
    <cellStyle name="Porcentaje" xfId="2" builtinId="5"/>
  </cellStyles>
  <dxfs count="0"/>
  <tableStyles count="0" defaultTableStyle="TableStyleMedium2" defaultPivotStyle="PivotStyleLight16"/>
  <colors>
    <mruColors>
      <color rgb="FFFFFFCC"/>
      <color rgb="FFFFFF99"/>
      <color rgb="FFFF0000"/>
      <color rgb="FFCCCC00"/>
      <color rgb="FFFFCCFF"/>
      <color rgb="FFFFCC99"/>
      <color rgb="FFF08A6E"/>
      <color rgb="FFFFFFFF"/>
      <color rgb="FF726F81"/>
      <color rgb="FFC97C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col"/>
        <c:grouping val="clustered"/>
        <c:varyColors val="0"/>
        <c:ser>
          <c:idx val="0"/>
          <c:order val="0"/>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GRAFICAS!$C$3:$C$9</c:f>
              <c:strCache>
                <c:ptCount val="7"/>
                <c:pt idx="0">
                  <c:v>Plan Anual de Vacantes</c:v>
                </c:pt>
                <c:pt idx="1">
                  <c:v>Plan de Previsión de Recursos Humanos</c:v>
                </c:pt>
                <c:pt idx="2">
                  <c:v>Plan Institucional de Capacitación</c:v>
                </c:pt>
                <c:pt idx="3">
                  <c:v>Plan de Seguridad y Salud en el Trabajo</c:v>
                </c:pt>
                <c:pt idx="4">
                  <c:v>Plan Institucional de Bienestar e Incentivos </c:v>
                </c:pt>
                <c:pt idx="5">
                  <c:v>Plan Estratégico de Talento Humano</c:v>
                </c:pt>
                <c:pt idx="6">
                  <c:v>TOTAL EJECUCIÓN </c:v>
                </c:pt>
              </c:strCache>
            </c:strRef>
          </c:cat>
          <c:val>
            <c:numRef>
              <c:f>GRAFICAS!$D$3:$D$9</c:f>
              <c:numCache>
                <c:formatCode>0%</c:formatCode>
                <c:ptCount val="7"/>
                <c:pt idx="0">
                  <c:v>0.4</c:v>
                </c:pt>
                <c:pt idx="1">
                  <c:v>0.75</c:v>
                </c:pt>
                <c:pt idx="2">
                  <c:v>0.12</c:v>
                </c:pt>
                <c:pt idx="3">
                  <c:v>0.27500000000000002</c:v>
                </c:pt>
                <c:pt idx="4">
                  <c:v>0.5</c:v>
                </c:pt>
                <c:pt idx="5">
                  <c:v>0.5</c:v>
                </c:pt>
                <c:pt idx="6">
                  <c:v>0.42416666666666664</c:v>
                </c:pt>
              </c:numCache>
            </c:numRef>
          </c:val>
          <c:extLst>
            <c:ext xmlns:c16="http://schemas.microsoft.com/office/drawing/2014/chart" uri="{C3380CC4-5D6E-409C-BE32-E72D297353CC}">
              <c16:uniqueId val="{00000000-BEDE-426E-B02B-017245455502}"/>
            </c:ext>
          </c:extLst>
        </c:ser>
        <c:dLbls>
          <c:dLblPos val="outEnd"/>
          <c:showLegendKey val="0"/>
          <c:showVal val="1"/>
          <c:showCatName val="0"/>
          <c:showSerName val="0"/>
          <c:showPercent val="0"/>
          <c:showBubbleSize val="0"/>
        </c:dLbls>
        <c:gapWidth val="65"/>
        <c:axId val="71850960"/>
        <c:axId val="159662384"/>
      </c:barChart>
      <c:catAx>
        <c:axId val="7185096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59662384"/>
        <c:crosses val="autoZero"/>
        <c:auto val="1"/>
        <c:lblAlgn val="ctr"/>
        <c:lblOffset val="100"/>
        <c:noMultiLvlLbl val="0"/>
      </c:catAx>
      <c:valAx>
        <c:axId val="15966238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71850960"/>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dTable>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257175</xdr:colOff>
      <xdr:row>1</xdr:row>
      <xdr:rowOff>366711</xdr:rowOff>
    </xdr:from>
    <xdr:to>
      <xdr:col>15</xdr:col>
      <xdr:colOff>9525</xdr:colOff>
      <xdr:row>12</xdr:row>
      <xdr:rowOff>38099</xdr:rowOff>
    </xdr:to>
    <xdr:graphicFrame macro="">
      <xdr:nvGraphicFramePr>
        <xdr:cNvPr id="3" name="Gráfico 2">
          <a:extLst>
            <a:ext uri="{FF2B5EF4-FFF2-40B4-BE49-F238E27FC236}">
              <a16:creationId xmlns:a16="http://schemas.microsoft.com/office/drawing/2014/main" id="{9409566C-3439-44EE-51DE-C35C48940E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0"/>
  <sheetViews>
    <sheetView showGridLines="0" tabSelected="1" zoomScale="110" zoomScaleNormal="110" workbookViewId="0">
      <pane ySplit="3" topLeftCell="A4" activePane="bottomLeft" state="frozen"/>
      <selection pane="bottomLeft" activeCell="E20" sqref="E20"/>
    </sheetView>
  </sheetViews>
  <sheetFormatPr baseColWidth="10" defaultColWidth="10.85546875" defaultRowHeight="15.75" x14ac:dyDescent="0.25"/>
  <cols>
    <col min="1" max="1" width="13.28515625" style="2" customWidth="1"/>
    <col min="2" max="2" width="33" style="2" customWidth="1"/>
    <col min="3" max="3" width="13.140625" style="2" customWidth="1"/>
    <col min="4" max="4" width="10.42578125" style="5" customWidth="1"/>
    <col min="5" max="5" width="12.42578125" style="4" customWidth="1"/>
    <col min="6" max="6" width="27.42578125" style="2" customWidth="1"/>
    <col min="7" max="7" width="21.140625" style="2" customWidth="1"/>
    <col min="8" max="8" width="21.42578125" style="2" customWidth="1"/>
    <col min="9" max="16384" width="10.85546875" style="2"/>
  </cols>
  <sheetData>
    <row r="1" spans="1:10" ht="17.25" customHeight="1" x14ac:dyDescent="0.25">
      <c r="A1" s="54" t="s">
        <v>45</v>
      </c>
      <c r="B1" s="54"/>
      <c r="C1" s="54"/>
      <c r="D1" s="54"/>
      <c r="E1" s="54"/>
      <c r="F1" s="54"/>
      <c r="G1" s="54"/>
      <c r="H1" s="54"/>
      <c r="I1" s="1"/>
      <c r="J1" s="1"/>
    </row>
    <row r="2" spans="1:10" ht="18.75" customHeight="1" x14ac:dyDescent="0.25">
      <c r="A2" s="55" t="s">
        <v>260</v>
      </c>
      <c r="B2" s="55"/>
      <c r="C2" s="55"/>
      <c r="D2" s="55"/>
      <c r="E2" s="55"/>
      <c r="F2" s="55"/>
      <c r="G2" s="55"/>
      <c r="H2" s="55"/>
      <c r="I2" s="1"/>
      <c r="J2" s="1"/>
    </row>
    <row r="3" spans="1:10" ht="35.25" customHeight="1" x14ac:dyDescent="0.25">
      <c r="A3" s="47" t="s">
        <v>118</v>
      </c>
      <c r="B3" s="47" t="s">
        <v>39</v>
      </c>
      <c r="C3" s="47" t="s">
        <v>47</v>
      </c>
      <c r="D3" s="47" t="s">
        <v>48</v>
      </c>
      <c r="E3" s="48" t="s">
        <v>46</v>
      </c>
      <c r="F3" s="47" t="s">
        <v>41</v>
      </c>
      <c r="G3" s="47" t="s">
        <v>65</v>
      </c>
      <c r="H3" s="47" t="s">
        <v>40</v>
      </c>
      <c r="I3" s="1"/>
      <c r="J3" s="1"/>
    </row>
    <row r="4" spans="1:10" ht="42" customHeight="1" x14ac:dyDescent="0.25">
      <c r="A4" s="64" t="s">
        <v>0</v>
      </c>
      <c r="B4" s="10" t="s">
        <v>204</v>
      </c>
      <c r="C4" s="45" t="s">
        <v>205</v>
      </c>
      <c r="D4" s="45" t="s">
        <v>206</v>
      </c>
      <c r="E4" s="46">
        <v>1</v>
      </c>
      <c r="F4" s="10" t="s">
        <v>207</v>
      </c>
      <c r="G4" s="42" t="s">
        <v>68</v>
      </c>
      <c r="H4" s="42"/>
      <c r="I4" s="1"/>
      <c r="J4" s="1"/>
    </row>
    <row r="5" spans="1:10" ht="36" customHeight="1" x14ac:dyDescent="0.25">
      <c r="A5" s="65"/>
      <c r="B5" s="10" t="s">
        <v>208</v>
      </c>
      <c r="C5" s="45" t="s">
        <v>206</v>
      </c>
      <c r="D5" s="45" t="s">
        <v>199</v>
      </c>
      <c r="E5" s="46">
        <v>0.5</v>
      </c>
      <c r="F5" s="10" t="s">
        <v>209</v>
      </c>
      <c r="G5" s="42" t="s">
        <v>68</v>
      </c>
      <c r="H5" s="42"/>
      <c r="I5" s="1"/>
      <c r="J5" s="1"/>
    </row>
    <row r="6" spans="1:10" ht="30.95" customHeight="1" x14ac:dyDescent="0.25">
      <c r="A6" s="65"/>
      <c r="B6" s="10" t="s">
        <v>210</v>
      </c>
      <c r="C6" s="45" t="s">
        <v>211</v>
      </c>
      <c r="D6" s="45" t="s">
        <v>212</v>
      </c>
      <c r="E6" s="46">
        <v>0</v>
      </c>
      <c r="F6" s="10" t="s">
        <v>213</v>
      </c>
      <c r="G6" s="42" t="s">
        <v>68</v>
      </c>
      <c r="H6" s="42"/>
      <c r="I6" s="1"/>
      <c r="J6" s="1"/>
    </row>
    <row r="7" spans="1:10" ht="35.1" customHeight="1" x14ac:dyDescent="0.25">
      <c r="A7" s="65"/>
      <c r="B7" s="10" t="s">
        <v>214</v>
      </c>
      <c r="C7" s="45" t="s">
        <v>215</v>
      </c>
      <c r="D7" s="45" t="s">
        <v>199</v>
      </c>
      <c r="E7" s="46">
        <v>0</v>
      </c>
      <c r="F7" s="10" t="s">
        <v>216</v>
      </c>
      <c r="G7" s="42" t="s">
        <v>68</v>
      </c>
      <c r="H7" s="42"/>
      <c r="I7" s="1"/>
      <c r="J7" s="1"/>
    </row>
    <row r="8" spans="1:10" ht="48" customHeight="1" x14ac:dyDescent="0.25">
      <c r="A8" s="65"/>
      <c r="B8" s="10" t="s">
        <v>217</v>
      </c>
      <c r="C8" s="45" t="s">
        <v>215</v>
      </c>
      <c r="D8" s="45" t="s">
        <v>199</v>
      </c>
      <c r="E8" s="46">
        <v>0</v>
      </c>
      <c r="F8" s="10" t="s">
        <v>218</v>
      </c>
      <c r="G8" s="42" t="s">
        <v>68</v>
      </c>
      <c r="H8" s="42"/>
      <c r="I8" s="1"/>
      <c r="J8" s="1"/>
    </row>
    <row r="9" spans="1:10" ht="102" customHeight="1" x14ac:dyDescent="0.25">
      <c r="A9" s="65"/>
      <c r="B9" s="10" t="s">
        <v>219</v>
      </c>
      <c r="C9" s="45" t="s">
        <v>220</v>
      </c>
      <c r="D9" s="45" t="s">
        <v>199</v>
      </c>
      <c r="E9" s="46">
        <v>0</v>
      </c>
      <c r="F9" s="10" t="s">
        <v>221</v>
      </c>
      <c r="G9" s="42" t="s">
        <v>68</v>
      </c>
      <c r="H9" s="42"/>
      <c r="I9" s="1"/>
      <c r="J9" s="1"/>
    </row>
    <row r="10" spans="1:10" ht="71.099999999999994" customHeight="1" x14ac:dyDescent="0.25">
      <c r="A10" s="65"/>
      <c r="B10" s="10" t="s">
        <v>222</v>
      </c>
      <c r="C10" s="45" t="s">
        <v>220</v>
      </c>
      <c r="D10" s="45" t="s">
        <v>199</v>
      </c>
      <c r="E10" s="46">
        <v>0.5</v>
      </c>
      <c r="F10" s="10" t="s">
        <v>223</v>
      </c>
      <c r="G10" s="42" t="s">
        <v>68</v>
      </c>
      <c r="H10" s="42"/>
      <c r="I10" s="1"/>
      <c r="J10" s="1"/>
    </row>
    <row r="11" spans="1:10" ht="50.1" customHeight="1" x14ac:dyDescent="0.25">
      <c r="A11" s="65"/>
      <c r="B11" s="10" t="s">
        <v>224</v>
      </c>
      <c r="C11" s="45" t="s">
        <v>225</v>
      </c>
      <c r="D11" s="45" t="s">
        <v>226</v>
      </c>
      <c r="E11" s="46">
        <v>0</v>
      </c>
      <c r="F11" s="10" t="s">
        <v>227</v>
      </c>
      <c r="G11" s="42" t="s">
        <v>68</v>
      </c>
      <c r="H11" s="42"/>
      <c r="I11" s="1"/>
      <c r="J11" s="1"/>
    </row>
    <row r="12" spans="1:10" ht="51" customHeight="1" x14ac:dyDescent="0.25">
      <c r="A12" s="65"/>
      <c r="B12" s="10" t="s">
        <v>228</v>
      </c>
      <c r="C12" s="45" t="s">
        <v>225</v>
      </c>
      <c r="D12" s="45" t="s">
        <v>226</v>
      </c>
      <c r="E12" s="46">
        <v>1</v>
      </c>
      <c r="F12" s="10" t="s">
        <v>229</v>
      </c>
      <c r="G12" s="42" t="s">
        <v>68</v>
      </c>
      <c r="H12" s="42"/>
      <c r="I12" s="1"/>
      <c r="J12" s="1"/>
    </row>
    <row r="13" spans="1:10" ht="42.75" customHeight="1" x14ac:dyDescent="0.25">
      <c r="A13" s="65"/>
      <c r="B13" s="10" t="s">
        <v>230</v>
      </c>
      <c r="C13" s="45" t="s">
        <v>231</v>
      </c>
      <c r="D13" s="45" t="s">
        <v>199</v>
      </c>
      <c r="E13" s="46">
        <v>0</v>
      </c>
      <c r="F13" s="10" t="s">
        <v>232</v>
      </c>
      <c r="G13" s="42" t="s">
        <v>68</v>
      </c>
      <c r="H13" s="42"/>
      <c r="I13" s="1"/>
      <c r="J13" s="1"/>
    </row>
    <row r="14" spans="1:10" ht="77.099999999999994" customHeight="1" x14ac:dyDescent="0.25">
      <c r="A14" s="65"/>
      <c r="B14" s="10" t="s">
        <v>233</v>
      </c>
      <c r="C14" s="45" t="s">
        <v>234</v>
      </c>
      <c r="D14" s="45" t="s">
        <v>199</v>
      </c>
      <c r="E14" s="46">
        <v>0</v>
      </c>
      <c r="F14" s="10" t="s">
        <v>235</v>
      </c>
      <c r="G14" s="42" t="s">
        <v>68</v>
      </c>
      <c r="H14" s="42"/>
      <c r="I14" s="1"/>
      <c r="J14" s="1"/>
    </row>
    <row r="15" spans="1:10" ht="75.95" customHeight="1" x14ac:dyDescent="0.25">
      <c r="A15" s="65"/>
      <c r="B15" s="10" t="s">
        <v>219</v>
      </c>
      <c r="C15" s="45" t="s">
        <v>236</v>
      </c>
      <c r="D15" s="45" t="s">
        <v>199</v>
      </c>
      <c r="E15" s="46">
        <v>0</v>
      </c>
      <c r="F15" s="10" t="s">
        <v>221</v>
      </c>
      <c r="G15" s="42" t="s">
        <v>68</v>
      </c>
      <c r="H15" s="42"/>
      <c r="I15" s="1"/>
      <c r="J15" s="1"/>
    </row>
    <row r="16" spans="1:10" ht="78" customHeight="1" x14ac:dyDescent="0.25">
      <c r="A16" s="65"/>
      <c r="B16" s="10" t="s">
        <v>237</v>
      </c>
      <c r="C16" s="45" t="s">
        <v>238</v>
      </c>
      <c r="D16" s="45" t="s">
        <v>199</v>
      </c>
      <c r="E16" s="46">
        <v>0</v>
      </c>
      <c r="F16" s="10" t="s">
        <v>239</v>
      </c>
      <c r="G16" s="42" t="s">
        <v>68</v>
      </c>
      <c r="H16" s="42"/>
      <c r="I16" s="1"/>
      <c r="J16" s="1"/>
    </row>
    <row r="17" spans="1:10" ht="65.099999999999994" customHeight="1" x14ac:dyDescent="0.25">
      <c r="A17" s="65"/>
      <c r="B17" s="10" t="s">
        <v>240</v>
      </c>
      <c r="C17" s="45" t="s">
        <v>241</v>
      </c>
      <c r="D17" s="45" t="s">
        <v>242</v>
      </c>
      <c r="E17" s="46">
        <v>0</v>
      </c>
      <c r="F17" s="10" t="s">
        <v>243</v>
      </c>
      <c r="G17" s="42" t="s">
        <v>68</v>
      </c>
      <c r="H17" s="42"/>
      <c r="I17" s="1"/>
      <c r="J17" s="1"/>
    </row>
    <row r="18" spans="1:10" ht="71.099999999999994" customHeight="1" x14ac:dyDescent="0.25">
      <c r="A18" s="65"/>
      <c r="B18" s="10" t="s">
        <v>244</v>
      </c>
      <c r="C18" s="45" t="s">
        <v>242</v>
      </c>
      <c r="D18" s="45" t="s">
        <v>199</v>
      </c>
      <c r="E18" s="46">
        <v>0.5</v>
      </c>
      <c r="F18" s="10" t="s">
        <v>245</v>
      </c>
      <c r="G18" s="42" t="s">
        <v>68</v>
      </c>
      <c r="H18" s="42"/>
      <c r="I18" s="1"/>
      <c r="J18" s="1"/>
    </row>
    <row r="19" spans="1:10" ht="48.95" customHeight="1" x14ac:dyDescent="0.25">
      <c r="A19" s="65"/>
      <c r="B19" s="10" t="s">
        <v>246</v>
      </c>
      <c r="C19" s="45" t="s">
        <v>247</v>
      </c>
      <c r="D19" s="45" t="s">
        <v>199</v>
      </c>
      <c r="E19" s="46">
        <v>0.5</v>
      </c>
      <c r="F19" s="10" t="s">
        <v>248</v>
      </c>
      <c r="G19" s="42" t="s">
        <v>68</v>
      </c>
      <c r="H19" s="42"/>
      <c r="I19" s="1"/>
      <c r="J19" s="1"/>
    </row>
    <row r="20" spans="1:10" ht="30.95" customHeight="1" x14ac:dyDescent="0.25">
      <c r="A20" s="65"/>
      <c r="B20" s="10" t="s">
        <v>249</v>
      </c>
      <c r="C20" s="45" t="s">
        <v>247</v>
      </c>
      <c r="D20" s="45" t="s">
        <v>199</v>
      </c>
      <c r="E20" s="46">
        <v>0</v>
      </c>
      <c r="F20" s="10" t="s">
        <v>250</v>
      </c>
      <c r="G20" s="42" t="s">
        <v>68</v>
      </c>
      <c r="H20" s="42"/>
      <c r="I20" s="1"/>
      <c r="J20" s="1"/>
    </row>
    <row r="21" spans="1:10" ht="51" customHeight="1" x14ac:dyDescent="0.25">
      <c r="A21" s="65"/>
      <c r="B21" s="10" t="s">
        <v>251</v>
      </c>
      <c r="C21" s="45" t="s">
        <v>252</v>
      </c>
      <c r="D21" s="45" t="s">
        <v>199</v>
      </c>
      <c r="E21" s="46">
        <v>0.5</v>
      </c>
      <c r="F21" s="10" t="s">
        <v>253</v>
      </c>
      <c r="G21" s="42" t="s">
        <v>68</v>
      </c>
      <c r="H21" s="42"/>
      <c r="I21" s="1"/>
      <c r="J21" s="1"/>
    </row>
    <row r="22" spans="1:10" ht="45.75" customHeight="1" x14ac:dyDescent="0.25">
      <c r="A22" s="65"/>
      <c r="B22" s="10" t="s">
        <v>254</v>
      </c>
      <c r="C22" s="45" t="s">
        <v>255</v>
      </c>
      <c r="D22" s="45" t="s">
        <v>199</v>
      </c>
      <c r="E22" s="46">
        <v>0.5</v>
      </c>
      <c r="F22" s="10" t="s">
        <v>256</v>
      </c>
      <c r="G22" s="42" t="s">
        <v>68</v>
      </c>
      <c r="H22" s="42"/>
      <c r="I22" s="1"/>
      <c r="J22" s="1"/>
    </row>
    <row r="23" spans="1:10" ht="39" customHeight="1" x14ac:dyDescent="0.25">
      <c r="A23" s="65"/>
      <c r="B23" s="10" t="s">
        <v>257</v>
      </c>
      <c r="C23" s="45" t="s">
        <v>258</v>
      </c>
      <c r="D23" s="45" t="s">
        <v>199</v>
      </c>
      <c r="E23" s="46">
        <v>0.5</v>
      </c>
      <c r="F23" s="10" t="s">
        <v>259</v>
      </c>
      <c r="G23" s="42" t="s">
        <v>68</v>
      </c>
      <c r="H23" s="42"/>
      <c r="I23" s="1"/>
      <c r="J23" s="3">
        <f>SUM(E4:E23)/20</f>
        <v>0.27500000000000002</v>
      </c>
    </row>
    <row r="24" spans="1:10" ht="31.5" customHeight="1" x14ac:dyDescent="0.25">
      <c r="A24" s="56" t="s">
        <v>1</v>
      </c>
      <c r="B24" s="34" t="s">
        <v>2</v>
      </c>
      <c r="C24" s="35" t="s">
        <v>51</v>
      </c>
      <c r="D24" s="35" t="s">
        <v>50</v>
      </c>
      <c r="E24" s="44">
        <v>1</v>
      </c>
      <c r="F24" s="34" t="s">
        <v>3</v>
      </c>
      <c r="G24" s="36" t="s">
        <v>66</v>
      </c>
      <c r="H24" s="37"/>
      <c r="I24" s="1"/>
      <c r="J24" s="1"/>
    </row>
    <row r="25" spans="1:10" ht="38.25" x14ac:dyDescent="0.25">
      <c r="A25" s="57"/>
      <c r="B25" s="34" t="s">
        <v>4</v>
      </c>
      <c r="C25" s="35" t="s">
        <v>51</v>
      </c>
      <c r="D25" s="35" t="s">
        <v>50</v>
      </c>
      <c r="E25" s="44">
        <v>1</v>
      </c>
      <c r="F25" s="34" t="s">
        <v>5</v>
      </c>
      <c r="G25" s="36" t="s">
        <v>66</v>
      </c>
      <c r="H25" s="37"/>
      <c r="I25" s="1"/>
      <c r="J25" s="1"/>
    </row>
    <row r="26" spans="1:10" ht="35.1" customHeight="1" x14ac:dyDescent="0.25">
      <c r="A26" s="57"/>
      <c r="B26" s="34" t="s">
        <v>6</v>
      </c>
      <c r="C26" s="35" t="s">
        <v>191</v>
      </c>
      <c r="D26" s="35" t="s">
        <v>124</v>
      </c>
      <c r="E26" s="44">
        <v>0</v>
      </c>
      <c r="F26" s="34" t="s">
        <v>132</v>
      </c>
      <c r="G26" s="36" t="s">
        <v>66</v>
      </c>
      <c r="H26" s="38"/>
      <c r="I26" s="1"/>
      <c r="J26" s="1"/>
    </row>
    <row r="27" spans="1:10" ht="29.25" customHeight="1" x14ac:dyDescent="0.25">
      <c r="A27" s="57"/>
      <c r="B27" s="34" t="s">
        <v>7</v>
      </c>
      <c r="C27" s="35" t="s">
        <v>196</v>
      </c>
      <c r="D27" s="35" t="s">
        <v>52</v>
      </c>
      <c r="E27" s="44">
        <v>0</v>
      </c>
      <c r="F27" s="34" t="s">
        <v>8</v>
      </c>
      <c r="G27" s="36" t="s">
        <v>66</v>
      </c>
      <c r="H27" s="38"/>
      <c r="I27" s="1"/>
      <c r="J27" s="1"/>
    </row>
    <row r="28" spans="1:10" ht="30.75" customHeight="1" x14ac:dyDescent="0.25">
      <c r="A28" s="57"/>
      <c r="B28" s="34" t="s">
        <v>42</v>
      </c>
      <c r="C28" s="35" t="s">
        <v>49</v>
      </c>
      <c r="D28" s="35" t="s">
        <v>198</v>
      </c>
      <c r="E28" s="44">
        <v>0.5</v>
      </c>
      <c r="F28" s="34" t="s">
        <v>43</v>
      </c>
      <c r="G28" s="36" t="s">
        <v>66</v>
      </c>
      <c r="H28" s="37"/>
      <c r="I28" s="1"/>
      <c r="J28" s="1"/>
    </row>
    <row r="29" spans="1:10" ht="48.75" customHeight="1" x14ac:dyDescent="0.25">
      <c r="A29" s="57"/>
      <c r="B29" s="34" t="s">
        <v>9</v>
      </c>
      <c r="C29" s="35" t="s">
        <v>196</v>
      </c>
      <c r="D29" s="35" t="s">
        <v>197</v>
      </c>
      <c r="E29" s="44">
        <v>0</v>
      </c>
      <c r="F29" s="34" t="s">
        <v>10</v>
      </c>
      <c r="G29" s="36" t="s">
        <v>130</v>
      </c>
      <c r="H29" s="37"/>
      <c r="I29" s="1"/>
      <c r="J29" s="1"/>
    </row>
    <row r="30" spans="1:10" ht="36" customHeight="1" x14ac:dyDescent="0.25">
      <c r="A30" s="57"/>
      <c r="B30" s="34" t="s">
        <v>11</v>
      </c>
      <c r="C30" s="35" t="s">
        <v>191</v>
      </c>
      <c r="D30" s="35" t="s">
        <v>124</v>
      </c>
      <c r="E30" s="44">
        <v>0.5</v>
      </c>
      <c r="F30" s="34" t="s">
        <v>12</v>
      </c>
      <c r="G30" s="36" t="s">
        <v>130</v>
      </c>
      <c r="H30" s="37"/>
      <c r="I30" s="1"/>
      <c r="J30" s="1"/>
    </row>
    <row r="31" spans="1:10" ht="25.5" customHeight="1" x14ac:dyDescent="0.25">
      <c r="A31" s="57"/>
      <c r="B31" s="34" t="s">
        <v>13</v>
      </c>
      <c r="C31" s="35" t="s">
        <v>53</v>
      </c>
      <c r="D31" s="35" t="s">
        <v>53</v>
      </c>
      <c r="E31" s="44">
        <v>1</v>
      </c>
      <c r="F31" s="34" t="s">
        <v>14</v>
      </c>
      <c r="G31" s="36" t="s">
        <v>130</v>
      </c>
      <c r="H31" s="37"/>
      <c r="I31" s="1"/>
      <c r="J31" s="1"/>
    </row>
    <row r="32" spans="1:10" ht="26.25" customHeight="1" x14ac:dyDescent="0.25">
      <c r="A32" s="57"/>
      <c r="B32" s="34" t="s">
        <v>15</v>
      </c>
      <c r="C32" s="35" t="s">
        <v>54</v>
      </c>
      <c r="D32" s="35" t="s">
        <v>55</v>
      </c>
      <c r="E32" s="44">
        <v>1</v>
      </c>
      <c r="F32" s="34" t="s">
        <v>16</v>
      </c>
      <c r="G32" s="36" t="s">
        <v>130</v>
      </c>
      <c r="H32" s="37"/>
      <c r="I32" s="1"/>
      <c r="J32" s="1"/>
    </row>
    <row r="33" spans="1:10" ht="26.25" customHeight="1" x14ac:dyDescent="0.25">
      <c r="A33" s="57"/>
      <c r="B33" s="34" t="s">
        <v>17</v>
      </c>
      <c r="C33" s="35" t="s">
        <v>56</v>
      </c>
      <c r="D33" s="35" t="s">
        <v>56</v>
      </c>
      <c r="E33" s="44">
        <v>1</v>
      </c>
      <c r="F33" s="34" t="s">
        <v>18</v>
      </c>
      <c r="G33" s="36" t="s">
        <v>130</v>
      </c>
      <c r="H33" s="37"/>
      <c r="I33" s="1"/>
      <c r="J33" s="1"/>
    </row>
    <row r="34" spans="1:10" ht="24" customHeight="1" x14ac:dyDescent="0.25">
      <c r="A34" s="57"/>
      <c r="B34" s="34" t="s">
        <v>19</v>
      </c>
      <c r="C34" s="35" t="s">
        <v>57</v>
      </c>
      <c r="D34" s="35" t="s">
        <v>58</v>
      </c>
      <c r="E34" s="44">
        <v>1</v>
      </c>
      <c r="F34" s="34" t="s">
        <v>20</v>
      </c>
      <c r="G34" s="36" t="s">
        <v>130</v>
      </c>
      <c r="H34" s="37"/>
      <c r="I34" s="1"/>
      <c r="J34" s="1"/>
    </row>
    <row r="35" spans="1:10" ht="24.75" customHeight="1" x14ac:dyDescent="0.25">
      <c r="A35" s="57"/>
      <c r="B35" s="34" t="s">
        <v>21</v>
      </c>
      <c r="C35" s="35" t="s">
        <v>59</v>
      </c>
      <c r="D35" s="35" t="s">
        <v>60</v>
      </c>
      <c r="E35" s="44">
        <v>1</v>
      </c>
      <c r="F35" s="34" t="s">
        <v>22</v>
      </c>
      <c r="G35" s="36" t="s">
        <v>130</v>
      </c>
      <c r="H35" s="37"/>
      <c r="I35" s="1"/>
      <c r="J35" s="1"/>
    </row>
    <row r="36" spans="1:10" ht="26.25" customHeight="1" x14ac:dyDescent="0.25">
      <c r="A36" s="57"/>
      <c r="B36" s="34" t="s">
        <v>44</v>
      </c>
      <c r="C36" s="35" t="s">
        <v>191</v>
      </c>
      <c r="D36" s="35" t="s">
        <v>124</v>
      </c>
      <c r="E36" s="44">
        <v>0</v>
      </c>
      <c r="F36" s="34" t="s">
        <v>23</v>
      </c>
      <c r="G36" s="36" t="s">
        <v>130</v>
      </c>
      <c r="H36" s="37"/>
      <c r="I36" s="1"/>
      <c r="J36" s="1"/>
    </row>
    <row r="37" spans="1:10" ht="30.75" customHeight="1" x14ac:dyDescent="0.25">
      <c r="A37" s="57"/>
      <c r="B37" s="34" t="s">
        <v>24</v>
      </c>
      <c r="C37" s="35" t="s">
        <v>196</v>
      </c>
      <c r="D37" s="35" t="s">
        <v>197</v>
      </c>
      <c r="E37" s="44">
        <v>0.5</v>
      </c>
      <c r="F37" s="34" t="s">
        <v>25</v>
      </c>
      <c r="G37" s="36" t="s">
        <v>130</v>
      </c>
      <c r="H37" s="37"/>
      <c r="I37" s="1"/>
      <c r="J37" s="1"/>
    </row>
    <row r="38" spans="1:10" ht="34.5" customHeight="1" x14ac:dyDescent="0.25">
      <c r="A38" s="57"/>
      <c r="B38" s="34" t="s">
        <v>26</v>
      </c>
      <c r="C38" s="35" t="s">
        <v>61</v>
      </c>
      <c r="D38" s="35" t="s">
        <v>62</v>
      </c>
      <c r="E38" s="44">
        <v>1</v>
      </c>
      <c r="F38" s="34" t="s">
        <v>27</v>
      </c>
      <c r="G38" s="36" t="s">
        <v>130</v>
      </c>
      <c r="H38" s="37"/>
      <c r="I38" s="1"/>
      <c r="J38" s="1"/>
    </row>
    <row r="39" spans="1:10" ht="32.1" customHeight="1" x14ac:dyDescent="0.25">
      <c r="A39" s="57"/>
      <c r="B39" s="34" t="s">
        <v>28</v>
      </c>
      <c r="C39" s="35" t="s">
        <v>192</v>
      </c>
      <c r="D39" s="35" t="s">
        <v>193</v>
      </c>
      <c r="E39" s="44">
        <v>0</v>
      </c>
      <c r="F39" s="34" t="s">
        <v>29</v>
      </c>
      <c r="G39" s="36" t="s">
        <v>130</v>
      </c>
      <c r="H39" s="37"/>
      <c r="I39" s="1"/>
      <c r="J39" s="1"/>
    </row>
    <row r="40" spans="1:10" ht="38.1" customHeight="1" x14ac:dyDescent="0.25">
      <c r="A40" s="57"/>
      <c r="B40" s="34" t="s">
        <v>30</v>
      </c>
      <c r="C40" s="35" t="s">
        <v>63</v>
      </c>
      <c r="D40" s="35" t="s">
        <v>64</v>
      </c>
      <c r="E40" s="44">
        <v>0</v>
      </c>
      <c r="F40" s="34" t="s">
        <v>133</v>
      </c>
      <c r="G40" s="36" t="s">
        <v>130</v>
      </c>
      <c r="H40" s="37"/>
      <c r="I40" s="1"/>
      <c r="J40" s="1"/>
    </row>
    <row r="41" spans="1:10" ht="32.25" customHeight="1" x14ac:dyDescent="0.25">
      <c r="A41" s="57"/>
      <c r="B41" s="34" t="s">
        <v>31</v>
      </c>
      <c r="C41" s="35" t="s">
        <v>190</v>
      </c>
      <c r="D41" s="35" t="s">
        <v>124</v>
      </c>
      <c r="E41" s="44">
        <v>0.5</v>
      </c>
      <c r="F41" s="34" t="s">
        <v>134</v>
      </c>
      <c r="G41" s="36" t="s">
        <v>130</v>
      </c>
      <c r="H41" s="37"/>
      <c r="I41" s="1"/>
      <c r="J41" s="1"/>
    </row>
    <row r="42" spans="1:10" ht="41.1" customHeight="1" x14ac:dyDescent="0.25">
      <c r="A42" s="57"/>
      <c r="B42" s="34" t="s">
        <v>32</v>
      </c>
      <c r="C42" s="35" t="s">
        <v>194</v>
      </c>
      <c r="D42" s="35" t="s">
        <v>195</v>
      </c>
      <c r="E42" s="44">
        <v>0</v>
      </c>
      <c r="F42" s="34" t="s">
        <v>135</v>
      </c>
      <c r="G42" s="36" t="s">
        <v>130</v>
      </c>
      <c r="H42" s="37"/>
      <c r="I42" s="1"/>
      <c r="J42" s="1"/>
    </row>
    <row r="43" spans="1:10" ht="51" x14ac:dyDescent="0.25">
      <c r="A43" s="57"/>
      <c r="B43" s="34" t="s">
        <v>33</v>
      </c>
      <c r="C43" s="35" t="s">
        <v>191</v>
      </c>
      <c r="D43" s="35" t="s">
        <v>124</v>
      </c>
      <c r="E43" s="44">
        <v>0.5</v>
      </c>
      <c r="F43" s="34" t="s">
        <v>119</v>
      </c>
      <c r="G43" s="36" t="s">
        <v>130</v>
      </c>
      <c r="H43" s="37"/>
      <c r="I43" s="1"/>
      <c r="J43" s="3"/>
    </row>
    <row r="44" spans="1:10" ht="33" customHeight="1" x14ac:dyDescent="0.25">
      <c r="A44" s="57"/>
      <c r="B44" s="34" t="s">
        <v>34</v>
      </c>
      <c r="C44" s="35" t="s">
        <v>191</v>
      </c>
      <c r="D44" s="35" t="s">
        <v>52</v>
      </c>
      <c r="E44" s="44">
        <v>0.5</v>
      </c>
      <c r="F44" s="34" t="s">
        <v>34</v>
      </c>
      <c r="G44" s="36" t="s">
        <v>130</v>
      </c>
      <c r="H44" s="37"/>
      <c r="I44" s="1"/>
      <c r="J44" s="1"/>
    </row>
    <row r="45" spans="1:10" ht="25.5" x14ac:dyDescent="0.25">
      <c r="A45" s="57"/>
      <c r="B45" s="34" t="s">
        <v>35</v>
      </c>
      <c r="C45" s="35" t="s">
        <v>55</v>
      </c>
      <c r="D45" s="35" t="s">
        <v>197</v>
      </c>
      <c r="E45" s="44">
        <v>0.5</v>
      </c>
      <c r="F45" s="34" t="s">
        <v>36</v>
      </c>
      <c r="G45" s="36" t="s">
        <v>130</v>
      </c>
      <c r="H45" s="37"/>
      <c r="I45" s="1"/>
      <c r="J45" s="1"/>
    </row>
    <row r="46" spans="1:10" ht="51" x14ac:dyDescent="0.25">
      <c r="A46" s="57"/>
      <c r="B46" s="34" t="s">
        <v>37</v>
      </c>
      <c r="C46" s="35" t="s">
        <v>49</v>
      </c>
      <c r="D46" s="35" t="s">
        <v>198</v>
      </c>
      <c r="E46" s="44">
        <v>0.5</v>
      </c>
      <c r="F46" s="34" t="s">
        <v>38</v>
      </c>
      <c r="G46" s="36" t="s">
        <v>130</v>
      </c>
      <c r="H46" s="37"/>
      <c r="I46" s="1"/>
      <c r="J46" s="1"/>
    </row>
    <row r="47" spans="1:10" ht="30.95" customHeight="1" x14ac:dyDescent="0.25">
      <c r="A47" s="57"/>
      <c r="B47" s="34" t="s">
        <v>203</v>
      </c>
      <c r="C47" s="35" t="s">
        <v>124</v>
      </c>
      <c r="D47" s="35" t="s">
        <v>198</v>
      </c>
      <c r="E47" s="44">
        <v>0</v>
      </c>
      <c r="F47" s="34" t="s">
        <v>117</v>
      </c>
      <c r="G47" s="36" t="s">
        <v>130</v>
      </c>
      <c r="H47" s="37"/>
      <c r="I47" s="1"/>
      <c r="J47" s="3">
        <f>SUM(E24:E47)/24</f>
        <v>0.5</v>
      </c>
    </row>
    <row r="48" spans="1:10" ht="27.75" customHeight="1" x14ac:dyDescent="0.25">
      <c r="A48" s="58" t="s">
        <v>67</v>
      </c>
      <c r="B48" s="11" t="s">
        <v>69</v>
      </c>
      <c r="C48" s="39" t="s">
        <v>103</v>
      </c>
      <c r="D48" s="39" t="s">
        <v>104</v>
      </c>
      <c r="E48" s="40">
        <v>1</v>
      </c>
      <c r="F48" s="11" t="s">
        <v>154</v>
      </c>
      <c r="G48" s="43" t="s">
        <v>153</v>
      </c>
      <c r="H48" s="43"/>
      <c r="I48" s="1"/>
      <c r="J48" s="1"/>
    </row>
    <row r="49" spans="1:10" ht="38.25" x14ac:dyDescent="0.25">
      <c r="A49" s="59"/>
      <c r="B49" s="11" t="s">
        <v>70</v>
      </c>
      <c r="C49" s="39" t="s">
        <v>103</v>
      </c>
      <c r="D49" s="39" t="s">
        <v>104</v>
      </c>
      <c r="E49" s="40">
        <v>0</v>
      </c>
      <c r="F49" s="11" t="s">
        <v>155</v>
      </c>
      <c r="G49" s="43" t="s">
        <v>153</v>
      </c>
      <c r="H49" s="43"/>
      <c r="I49" s="1"/>
      <c r="J49" s="1"/>
    </row>
    <row r="50" spans="1:10" ht="25.5" x14ac:dyDescent="0.25">
      <c r="A50" s="59"/>
      <c r="B50" s="11" t="s">
        <v>71</v>
      </c>
      <c r="C50" s="39" t="s">
        <v>103</v>
      </c>
      <c r="D50" s="39" t="s">
        <v>104</v>
      </c>
      <c r="E50" s="40">
        <v>0</v>
      </c>
      <c r="F50" s="11" t="s">
        <v>156</v>
      </c>
      <c r="G50" s="43" t="s">
        <v>153</v>
      </c>
      <c r="H50" s="43"/>
      <c r="I50" s="1"/>
      <c r="J50" s="1"/>
    </row>
    <row r="51" spans="1:10" ht="25.5" x14ac:dyDescent="0.25">
      <c r="A51" s="59"/>
      <c r="B51" s="11" t="s">
        <v>72</v>
      </c>
      <c r="C51" s="39" t="s">
        <v>103</v>
      </c>
      <c r="D51" s="39" t="s">
        <v>104</v>
      </c>
      <c r="E51" s="40">
        <v>0</v>
      </c>
      <c r="F51" s="11" t="s">
        <v>157</v>
      </c>
      <c r="G51" s="43" t="s">
        <v>153</v>
      </c>
      <c r="H51" s="43"/>
      <c r="I51" s="1"/>
      <c r="J51" s="1"/>
    </row>
    <row r="52" spans="1:10" ht="25.5" x14ac:dyDescent="0.25">
      <c r="A52" s="59"/>
      <c r="B52" s="11" t="s">
        <v>73</v>
      </c>
      <c r="C52" s="39" t="s">
        <v>103</v>
      </c>
      <c r="D52" s="39" t="s">
        <v>104</v>
      </c>
      <c r="E52" s="40">
        <v>1</v>
      </c>
      <c r="F52" s="11" t="s">
        <v>158</v>
      </c>
      <c r="G52" s="43" t="s">
        <v>153</v>
      </c>
      <c r="H52" s="43"/>
    </row>
    <row r="53" spans="1:10" ht="25.5" x14ac:dyDescent="0.25">
      <c r="A53" s="59"/>
      <c r="B53" s="11" t="s">
        <v>74</v>
      </c>
      <c r="C53" s="39" t="s">
        <v>103</v>
      </c>
      <c r="D53" s="39" t="s">
        <v>104</v>
      </c>
      <c r="E53" s="40">
        <v>0</v>
      </c>
      <c r="F53" s="11" t="s">
        <v>159</v>
      </c>
      <c r="G53" s="43" t="s">
        <v>153</v>
      </c>
      <c r="H53" s="43"/>
    </row>
    <row r="54" spans="1:10" ht="25.5" x14ac:dyDescent="0.25">
      <c r="A54" s="59"/>
      <c r="B54" s="11" t="s">
        <v>75</v>
      </c>
      <c r="C54" s="39" t="s">
        <v>103</v>
      </c>
      <c r="D54" s="39" t="s">
        <v>104</v>
      </c>
      <c r="E54" s="40">
        <v>1</v>
      </c>
      <c r="F54" s="11" t="s">
        <v>160</v>
      </c>
      <c r="G54" s="43" t="s">
        <v>153</v>
      </c>
      <c r="H54" s="43"/>
    </row>
    <row r="55" spans="1:10" ht="25.5" x14ac:dyDescent="0.25">
      <c r="A55" s="59"/>
      <c r="B55" s="11" t="s">
        <v>76</v>
      </c>
      <c r="C55" s="39" t="s">
        <v>105</v>
      </c>
      <c r="D55" s="39" t="s">
        <v>106</v>
      </c>
      <c r="E55" s="40">
        <v>0</v>
      </c>
      <c r="F55" s="11" t="s">
        <v>161</v>
      </c>
      <c r="G55" s="43" t="s">
        <v>153</v>
      </c>
      <c r="H55" s="43"/>
    </row>
    <row r="56" spans="1:10" ht="38.25" x14ac:dyDescent="0.25">
      <c r="A56" s="59"/>
      <c r="B56" s="11" t="s">
        <v>77</v>
      </c>
      <c r="C56" s="39" t="s">
        <v>105</v>
      </c>
      <c r="D56" s="39" t="s">
        <v>106</v>
      </c>
      <c r="E56" s="40">
        <v>0</v>
      </c>
      <c r="F56" s="11" t="s">
        <v>162</v>
      </c>
      <c r="G56" s="43" t="s">
        <v>153</v>
      </c>
      <c r="H56" s="43"/>
    </row>
    <row r="57" spans="1:10" ht="38.25" x14ac:dyDescent="0.25">
      <c r="A57" s="59"/>
      <c r="B57" s="11" t="s">
        <v>78</v>
      </c>
      <c r="C57" s="39" t="s">
        <v>105</v>
      </c>
      <c r="D57" s="39" t="s">
        <v>106</v>
      </c>
      <c r="E57" s="40">
        <v>0</v>
      </c>
      <c r="F57" s="11" t="s">
        <v>163</v>
      </c>
      <c r="G57" s="43" t="s">
        <v>153</v>
      </c>
      <c r="H57" s="43"/>
    </row>
    <row r="58" spans="1:10" ht="25.5" x14ac:dyDescent="0.25">
      <c r="A58" s="59"/>
      <c r="B58" s="11" t="s">
        <v>79</v>
      </c>
      <c r="C58" s="39" t="s">
        <v>105</v>
      </c>
      <c r="D58" s="39" t="s">
        <v>106</v>
      </c>
      <c r="E58" s="40">
        <v>0</v>
      </c>
      <c r="F58" s="11" t="s">
        <v>164</v>
      </c>
      <c r="G58" s="43" t="s">
        <v>153</v>
      </c>
      <c r="H58" s="43"/>
    </row>
    <row r="59" spans="1:10" ht="21.75" customHeight="1" x14ac:dyDescent="0.25">
      <c r="A59" s="59"/>
      <c r="B59" s="11" t="s">
        <v>80</v>
      </c>
      <c r="C59" s="39" t="s">
        <v>105</v>
      </c>
      <c r="D59" s="39" t="s">
        <v>106</v>
      </c>
      <c r="E59" s="40">
        <v>0</v>
      </c>
      <c r="F59" s="11" t="s">
        <v>165</v>
      </c>
      <c r="G59" s="43" t="s">
        <v>153</v>
      </c>
      <c r="H59" s="43"/>
    </row>
    <row r="60" spans="1:10" ht="63.75" x14ac:dyDescent="0.25">
      <c r="A60" s="59"/>
      <c r="B60" s="11" t="s">
        <v>81</v>
      </c>
      <c r="C60" s="39" t="s">
        <v>105</v>
      </c>
      <c r="D60" s="39" t="s">
        <v>106</v>
      </c>
      <c r="E60" s="40">
        <v>0</v>
      </c>
      <c r="F60" s="11" t="s">
        <v>166</v>
      </c>
      <c r="G60" s="43" t="s">
        <v>153</v>
      </c>
      <c r="H60" s="43"/>
    </row>
    <row r="61" spans="1:10" ht="25.5" x14ac:dyDescent="0.25">
      <c r="A61" s="59"/>
      <c r="B61" s="11" t="s">
        <v>82</v>
      </c>
      <c r="C61" s="39" t="s">
        <v>107</v>
      </c>
      <c r="D61" s="39" t="s">
        <v>108</v>
      </c>
      <c r="E61" s="40">
        <v>0</v>
      </c>
      <c r="F61" s="11" t="s">
        <v>167</v>
      </c>
      <c r="G61" s="43" t="s">
        <v>153</v>
      </c>
      <c r="H61" s="43"/>
    </row>
    <row r="62" spans="1:10" ht="18.75" customHeight="1" x14ac:dyDescent="0.25">
      <c r="A62" s="59"/>
      <c r="B62" s="11" t="s">
        <v>83</v>
      </c>
      <c r="C62" s="39" t="s">
        <v>107</v>
      </c>
      <c r="D62" s="39" t="s">
        <v>108</v>
      </c>
      <c r="E62" s="40">
        <v>0</v>
      </c>
      <c r="F62" s="11" t="s">
        <v>168</v>
      </c>
      <c r="G62" s="43" t="s">
        <v>153</v>
      </c>
      <c r="H62" s="43"/>
    </row>
    <row r="63" spans="1:10" ht="25.5" x14ac:dyDescent="0.25">
      <c r="A63" s="59"/>
      <c r="B63" s="11" t="s">
        <v>84</v>
      </c>
      <c r="C63" s="39" t="s">
        <v>107</v>
      </c>
      <c r="D63" s="39" t="s">
        <v>108</v>
      </c>
      <c r="E63" s="40">
        <v>0</v>
      </c>
      <c r="F63" s="11" t="s">
        <v>169</v>
      </c>
      <c r="G63" s="43" t="s">
        <v>153</v>
      </c>
      <c r="H63" s="43"/>
    </row>
    <row r="64" spans="1:10" ht="38.25" x14ac:dyDescent="0.25">
      <c r="A64" s="59"/>
      <c r="B64" s="11" t="s">
        <v>85</v>
      </c>
      <c r="C64" s="39" t="s">
        <v>107</v>
      </c>
      <c r="D64" s="39" t="s">
        <v>108</v>
      </c>
      <c r="E64" s="40">
        <v>0</v>
      </c>
      <c r="F64" s="11" t="s">
        <v>170</v>
      </c>
      <c r="G64" s="43" t="s">
        <v>153</v>
      </c>
      <c r="H64" s="43"/>
    </row>
    <row r="65" spans="1:8" ht="25.5" x14ac:dyDescent="0.25">
      <c r="A65" s="59"/>
      <c r="B65" s="11" t="s">
        <v>86</v>
      </c>
      <c r="C65" s="39" t="s">
        <v>107</v>
      </c>
      <c r="D65" s="39" t="s">
        <v>108</v>
      </c>
      <c r="E65" s="40">
        <v>0</v>
      </c>
      <c r="F65" s="11" t="s">
        <v>171</v>
      </c>
      <c r="G65" s="43" t="s">
        <v>153</v>
      </c>
      <c r="H65" s="43"/>
    </row>
    <row r="66" spans="1:8" ht="25.5" x14ac:dyDescent="0.25">
      <c r="A66" s="59"/>
      <c r="B66" s="11" t="s">
        <v>87</v>
      </c>
      <c r="C66" s="39" t="s">
        <v>109</v>
      </c>
      <c r="D66" s="39" t="s">
        <v>110</v>
      </c>
      <c r="E66" s="40">
        <v>0</v>
      </c>
      <c r="F66" s="11" t="s">
        <v>172</v>
      </c>
      <c r="G66" s="43" t="s">
        <v>153</v>
      </c>
      <c r="H66" s="43"/>
    </row>
    <row r="67" spans="1:8" ht="25.5" x14ac:dyDescent="0.25">
      <c r="A67" s="59"/>
      <c r="B67" s="11" t="s">
        <v>88</v>
      </c>
      <c r="C67" s="39" t="s">
        <v>109</v>
      </c>
      <c r="D67" s="39" t="s">
        <v>110</v>
      </c>
      <c r="E67" s="40">
        <v>0</v>
      </c>
      <c r="F67" s="11" t="s">
        <v>173</v>
      </c>
      <c r="G67" s="43" t="s">
        <v>153</v>
      </c>
      <c r="H67" s="43"/>
    </row>
    <row r="68" spans="1:8" ht="25.5" x14ac:dyDescent="0.25">
      <c r="A68" s="59"/>
      <c r="B68" s="11" t="s">
        <v>89</v>
      </c>
      <c r="C68" s="39" t="s">
        <v>109</v>
      </c>
      <c r="D68" s="39" t="s">
        <v>110</v>
      </c>
      <c r="E68" s="40">
        <v>0</v>
      </c>
      <c r="F68" s="11" t="s">
        <v>174</v>
      </c>
      <c r="G68" s="43" t="s">
        <v>153</v>
      </c>
      <c r="H68" s="43"/>
    </row>
    <row r="69" spans="1:8" ht="25.5" x14ac:dyDescent="0.25">
      <c r="A69" s="59"/>
      <c r="B69" s="11" t="s">
        <v>90</v>
      </c>
      <c r="C69" s="39" t="s">
        <v>109</v>
      </c>
      <c r="D69" s="39" t="s">
        <v>110</v>
      </c>
      <c r="E69" s="40">
        <v>0</v>
      </c>
      <c r="F69" s="11" t="s">
        <v>175</v>
      </c>
      <c r="G69" s="43" t="s">
        <v>153</v>
      </c>
      <c r="H69" s="43"/>
    </row>
    <row r="70" spans="1:8" ht="25.5" x14ac:dyDescent="0.25">
      <c r="A70" s="59"/>
      <c r="B70" s="11" t="s">
        <v>91</v>
      </c>
      <c r="C70" s="39" t="s">
        <v>109</v>
      </c>
      <c r="D70" s="39" t="s">
        <v>110</v>
      </c>
      <c r="E70" s="40">
        <v>0</v>
      </c>
      <c r="F70" s="11" t="s">
        <v>176</v>
      </c>
      <c r="G70" s="43" t="s">
        <v>153</v>
      </c>
      <c r="H70" s="43"/>
    </row>
    <row r="71" spans="1:8" ht="25.5" x14ac:dyDescent="0.25">
      <c r="A71" s="59"/>
      <c r="B71" s="11" t="s">
        <v>92</v>
      </c>
      <c r="C71" s="39" t="s">
        <v>109</v>
      </c>
      <c r="D71" s="39" t="s">
        <v>110</v>
      </c>
      <c r="E71" s="40">
        <v>0</v>
      </c>
      <c r="F71" s="11" t="s">
        <v>177</v>
      </c>
      <c r="G71" s="43" t="s">
        <v>153</v>
      </c>
      <c r="H71" s="43"/>
    </row>
    <row r="72" spans="1:8" ht="38.25" x14ac:dyDescent="0.25">
      <c r="A72" s="59"/>
      <c r="B72" s="11" t="s">
        <v>93</v>
      </c>
      <c r="C72" s="39" t="s">
        <v>109</v>
      </c>
      <c r="D72" s="39" t="s">
        <v>110</v>
      </c>
      <c r="E72" s="40">
        <v>0</v>
      </c>
      <c r="F72" s="11" t="s">
        <v>178</v>
      </c>
      <c r="G72" s="43" t="s">
        <v>153</v>
      </c>
      <c r="H72" s="43"/>
    </row>
    <row r="73" spans="1:8" ht="51" x14ac:dyDescent="0.25">
      <c r="A73" s="59"/>
      <c r="B73" s="11" t="s">
        <v>94</v>
      </c>
      <c r="C73" s="39" t="s">
        <v>111</v>
      </c>
      <c r="D73" s="39" t="s">
        <v>112</v>
      </c>
      <c r="E73" s="40">
        <v>0</v>
      </c>
      <c r="F73" s="11" t="s">
        <v>179</v>
      </c>
      <c r="G73" s="43" t="s">
        <v>153</v>
      </c>
      <c r="H73" s="43"/>
    </row>
    <row r="74" spans="1:8" ht="25.5" x14ac:dyDescent="0.25">
      <c r="A74" s="59"/>
      <c r="B74" s="11" t="s">
        <v>95</v>
      </c>
      <c r="C74" s="39" t="s">
        <v>111</v>
      </c>
      <c r="D74" s="39" t="s">
        <v>112</v>
      </c>
      <c r="E74" s="40">
        <v>0</v>
      </c>
      <c r="F74" s="11" t="s">
        <v>180</v>
      </c>
      <c r="G74" s="43" t="s">
        <v>153</v>
      </c>
      <c r="H74" s="43"/>
    </row>
    <row r="75" spans="1:8" ht="25.5" x14ac:dyDescent="0.25">
      <c r="A75" s="59"/>
      <c r="B75" s="11" t="s">
        <v>96</v>
      </c>
      <c r="C75" s="39" t="s">
        <v>111</v>
      </c>
      <c r="D75" s="39" t="s">
        <v>112</v>
      </c>
      <c r="E75" s="40">
        <v>0</v>
      </c>
      <c r="F75" s="11" t="s">
        <v>181</v>
      </c>
      <c r="G75" s="43" t="s">
        <v>153</v>
      </c>
      <c r="H75" s="43"/>
    </row>
    <row r="76" spans="1:8" ht="38.25" x14ac:dyDescent="0.25">
      <c r="A76" s="59"/>
      <c r="B76" s="11" t="s">
        <v>97</v>
      </c>
      <c r="C76" s="39" t="s">
        <v>111</v>
      </c>
      <c r="D76" s="39" t="s">
        <v>112</v>
      </c>
      <c r="E76" s="40">
        <v>0</v>
      </c>
      <c r="F76" s="11" t="s">
        <v>182</v>
      </c>
      <c r="G76" s="43" t="s">
        <v>153</v>
      </c>
      <c r="H76" s="43"/>
    </row>
    <row r="77" spans="1:8" ht="25.5" x14ac:dyDescent="0.25">
      <c r="A77" s="59"/>
      <c r="B77" s="11" t="s">
        <v>98</v>
      </c>
      <c r="C77" s="39" t="s">
        <v>111</v>
      </c>
      <c r="D77" s="39" t="s">
        <v>112</v>
      </c>
      <c r="E77" s="40">
        <v>0</v>
      </c>
      <c r="F77" s="11" t="s">
        <v>183</v>
      </c>
      <c r="G77" s="43" t="s">
        <v>153</v>
      </c>
      <c r="H77" s="43"/>
    </row>
    <row r="78" spans="1:8" ht="38.25" x14ac:dyDescent="0.25">
      <c r="A78" s="59"/>
      <c r="B78" s="11" t="s">
        <v>99</v>
      </c>
      <c r="C78" s="39" t="s">
        <v>112</v>
      </c>
      <c r="D78" s="39" t="s">
        <v>113</v>
      </c>
      <c r="E78" s="40">
        <v>0</v>
      </c>
      <c r="F78" s="11" t="s">
        <v>184</v>
      </c>
      <c r="G78" s="43" t="s">
        <v>153</v>
      </c>
      <c r="H78" s="43"/>
    </row>
    <row r="79" spans="1:8" ht="25.5" x14ac:dyDescent="0.25">
      <c r="A79" s="59"/>
      <c r="B79" s="11" t="s">
        <v>100</v>
      </c>
      <c r="C79" s="39" t="s">
        <v>112</v>
      </c>
      <c r="D79" s="39" t="s">
        <v>113</v>
      </c>
      <c r="E79" s="40">
        <v>0</v>
      </c>
      <c r="F79" s="11" t="s">
        <v>185</v>
      </c>
      <c r="G79" s="43" t="s">
        <v>153</v>
      </c>
      <c r="H79" s="43"/>
    </row>
    <row r="80" spans="1:8" ht="25.5" x14ac:dyDescent="0.25">
      <c r="A80" s="59"/>
      <c r="B80" s="11" t="s">
        <v>101</v>
      </c>
      <c r="C80" s="39" t="s">
        <v>112</v>
      </c>
      <c r="D80" s="39" t="s">
        <v>113</v>
      </c>
      <c r="E80" s="40">
        <v>1</v>
      </c>
      <c r="F80" s="11" t="s">
        <v>186</v>
      </c>
      <c r="G80" s="43" t="s">
        <v>153</v>
      </c>
      <c r="H80" s="43"/>
    </row>
    <row r="81" spans="1:10" ht="39" thickBot="1" x14ac:dyDescent="0.3">
      <c r="A81" s="60"/>
      <c r="B81" s="11" t="s">
        <v>102</v>
      </c>
      <c r="C81" s="41" t="s">
        <v>112</v>
      </c>
      <c r="D81" s="41" t="s">
        <v>113</v>
      </c>
      <c r="E81" s="40">
        <v>0</v>
      </c>
      <c r="F81" s="11" t="s">
        <v>187</v>
      </c>
      <c r="G81" s="43" t="s">
        <v>153</v>
      </c>
      <c r="H81" s="43"/>
      <c r="J81" s="49">
        <f>SUM(E48:E81)/34</f>
        <v>0.11764705882352941</v>
      </c>
    </row>
    <row r="82" spans="1:10" ht="92.25" customHeight="1" thickBot="1" x14ac:dyDescent="0.3">
      <c r="A82" s="61" t="s">
        <v>120</v>
      </c>
      <c r="B82" s="20" t="s">
        <v>138</v>
      </c>
      <c r="C82" s="16" t="s">
        <v>139</v>
      </c>
      <c r="D82" s="16" t="s">
        <v>113</v>
      </c>
      <c r="E82" s="19">
        <v>0.5</v>
      </c>
      <c r="F82" s="12" t="s">
        <v>140</v>
      </c>
      <c r="G82" s="33" t="s">
        <v>130</v>
      </c>
      <c r="H82" s="16"/>
    </row>
    <row r="83" spans="1:10" ht="66.75" customHeight="1" x14ac:dyDescent="0.25">
      <c r="A83" s="62"/>
      <c r="B83" s="17" t="s">
        <v>202</v>
      </c>
      <c r="C83" s="16" t="s">
        <v>105</v>
      </c>
      <c r="D83" s="16" t="s">
        <v>113</v>
      </c>
      <c r="E83" s="19">
        <v>0.5</v>
      </c>
      <c r="F83" s="14" t="s">
        <v>143</v>
      </c>
      <c r="G83" s="33" t="s">
        <v>130</v>
      </c>
      <c r="H83" s="16"/>
    </row>
    <row r="84" spans="1:10" ht="117.75" customHeight="1" x14ac:dyDescent="0.25">
      <c r="A84" s="62"/>
      <c r="B84" s="17" t="s">
        <v>144</v>
      </c>
      <c r="C84" s="16" t="s">
        <v>105</v>
      </c>
      <c r="D84" s="18" t="s">
        <v>113</v>
      </c>
      <c r="E84" s="19">
        <v>0</v>
      </c>
      <c r="F84" s="17" t="s">
        <v>145</v>
      </c>
      <c r="G84" s="33" t="s">
        <v>130</v>
      </c>
      <c r="H84" s="16" t="s">
        <v>188</v>
      </c>
    </row>
    <row r="85" spans="1:10" ht="51" customHeight="1" x14ac:dyDescent="0.25">
      <c r="A85" s="62"/>
      <c r="B85" s="15" t="s">
        <v>142</v>
      </c>
      <c r="C85" s="16" t="s">
        <v>116</v>
      </c>
      <c r="D85" s="13" t="s">
        <v>108</v>
      </c>
      <c r="E85" s="19">
        <v>0</v>
      </c>
      <c r="F85" s="15" t="s">
        <v>146</v>
      </c>
      <c r="G85" s="33" t="s">
        <v>130</v>
      </c>
      <c r="H85" s="16"/>
    </row>
    <row r="86" spans="1:10" ht="33" customHeight="1" x14ac:dyDescent="0.25">
      <c r="A86" s="63"/>
      <c r="B86" s="15" t="s">
        <v>141</v>
      </c>
      <c r="C86" s="16" t="s">
        <v>139</v>
      </c>
      <c r="D86" s="16" t="s">
        <v>105</v>
      </c>
      <c r="E86" s="19">
        <v>1</v>
      </c>
      <c r="F86" s="15" t="s">
        <v>147</v>
      </c>
      <c r="G86" s="33" t="s">
        <v>130</v>
      </c>
      <c r="H86" s="16"/>
      <c r="J86" s="49">
        <f>SUM(E82:E86)/5</f>
        <v>0.4</v>
      </c>
    </row>
    <row r="87" spans="1:10" ht="86.25" customHeight="1" x14ac:dyDescent="0.25">
      <c r="A87" s="53" t="s">
        <v>121</v>
      </c>
      <c r="B87" s="25" t="s">
        <v>148</v>
      </c>
      <c r="C87" s="21" t="s">
        <v>139</v>
      </c>
      <c r="D87" s="21" t="s">
        <v>189</v>
      </c>
      <c r="E87" s="31">
        <v>1</v>
      </c>
      <c r="F87" s="26" t="s">
        <v>149</v>
      </c>
      <c r="G87" s="23" t="s">
        <v>130</v>
      </c>
      <c r="H87" s="21" t="s">
        <v>188</v>
      </c>
    </row>
    <row r="88" spans="1:10" ht="56.25" customHeight="1" thickBot="1" x14ac:dyDescent="0.3">
      <c r="A88" s="53"/>
      <c r="B88" s="29" t="s">
        <v>122</v>
      </c>
      <c r="C88" s="21" t="s">
        <v>115</v>
      </c>
      <c r="D88" s="21" t="s">
        <v>136</v>
      </c>
      <c r="E88" s="31">
        <v>1</v>
      </c>
      <c r="F88" s="27" t="s">
        <v>150</v>
      </c>
      <c r="G88" s="23" t="s">
        <v>130</v>
      </c>
      <c r="H88" s="21" t="s">
        <v>188</v>
      </c>
    </row>
    <row r="89" spans="1:10" ht="78.75" customHeight="1" x14ac:dyDescent="0.25">
      <c r="A89" s="53"/>
      <c r="B89" s="30" t="s">
        <v>123</v>
      </c>
      <c r="C89" s="24" t="s">
        <v>114</v>
      </c>
      <c r="D89" s="24" t="s">
        <v>137</v>
      </c>
      <c r="E89" s="31">
        <v>1</v>
      </c>
      <c r="F89" s="28" t="s">
        <v>151</v>
      </c>
      <c r="G89" s="32" t="s">
        <v>130</v>
      </c>
      <c r="H89" s="24"/>
    </row>
    <row r="90" spans="1:10" ht="54.75" customHeight="1" x14ac:dyDescent="0.25">
      <c r="A90" s="53"/>
      <c r="B90" s="29" t="s">
        <v>131</v>
      </c>
      <c r="C90" s="21" t="s">
        <v>137</v>
      </c>
      <c r="D90" s="21" t="s">
        <v>112</v>
      </c>
      <c r="E90" s="22">
        <v>0</v>
      </c>
      <c r="F90" s="29" t="s">
        <v>152</v>
      </c>
      <c r="G90" s="23" t="s">
        <v>130</v>
      </c>
      <c r="H90" s="21"/>
      <c r="J90" s="49">
        <f>SUM(E87:E90)/4</f>
        <v>0.75</v>
      </c>
    </row>
  </sheetData>
  <sheetProtection algorithmName="SHA-512" hashValue="J0ivswWyqjj9sM3UHDkS1x2GILyZCvZvOhEB3UCTgECNfaUNuyQgwcO1RZ2XY9Rk5YF6Y9Xx/nlcUXDskGx6Zg==" saltValue="1sU2aiuKYf9UJCmpxr5ARA==" spinCount="100000" sheet="1" objects="1" scenarios="1"/>
  <autoFilter ref="A3:H90" xr:uid="{00000000-0001-0000-0000-000000000000}"/>
  <mergeCells count="7">
    <mergeCell ref="A87:A90"/>
    <mergeCell ref="A1:H1"/>
    <mergeCell ref="A2:H2"/>
    <mergeCell ref="A24:A47"/>
    <mergeCell ref="A48:A81"/>
    <mergeCell ref="A82:A86"/>
    <mergeCell ref="A4:A23"/>
  </mergeCells>
  <phoneticPr fontId="5"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48D4-BADF-43D8-B2F5-AE28707EA85D}">
  <dimension ref="C2:D9"/>
  <sheetViews>
    <sheetView workbookViewId="0">
      <selection activeCell="D8" sqref="D8"/>
    </sheetView>
  </sheetViews>
  <sheetFormatPr baseColWidth="10" defaultRowHeight="15" x14ac:dyDescent="0.25"/>
  <cols>
    <col min="2" max="2" width="2.28515625" customWidth="1"/>
    <col min="3" max="3" width="25.85546875" customWidth="1"/>
    <col min="4" max="4" width="15.28515625" customWidth="1"/>
  </cols>
  <sheetData>
    <row r="2" spans="3:4" ht="56.25" x14ac:dyDescent="0.25">
      <c r="C2" s="52" t="s">
        <v>118</v>
      </c>
      <c r="D2" s="52" t="s">
        <v>128</v>
      </c>
    </row>
    <row r="3" spans="3:4" ht="24" customHeight="1" x14ac:dyDescent="0.25">
      <c r="C3" s="8" t="s">
        <v>120</v>
      </c>
      <c r="D3" s="9">
        <f>SUM('PLAN DE TRABAJO'!J86)</f>
        <v>0.4</v>
      </c>
    </row>
    <row r="4" spans="3:4" ht="30" x14ac:dyDescent="0.25">
      <c r="C4" s="8" t="s">
        <v>127</v>
      </c>
      <c r="D4" s="9">
        <f>SUM('PLAN DE TRABAJO'!J90)</f>
        <v>0.75</v>
      </c>
    </row>
    <row r="5" spans="3:4" ht="30" x14ac:dyDescent="0.25">
      <c r="C5" s="8" t="s">
        <v>200</v>
      </c>
      <c r="D5" s="9">
        <v>0.12</v>
      </c>
    </row>
    <row r="6" spans="3:4" ht="28.5" customHeight="1" x14ac:dyDescent="0.25">
      <c r="C6" s="6" t="s">
        <v>125</v>
      </c>
      <c r="D6" s="7">
        <f>SUM('PLAN DE TRABAJO'!J23)</f>
        <v>0.27500000000000002</v>
      </c>
    </row>
    <row r="7" spans="3:4" ht="30" x14ac:dyDescent="0.25">
      <c r="C7" s="6" t="s">
        <v>126</v>
      </c>
      <c r="D7" s="7">
        <f>SUM('PLAN DE TRABAJO'!J47)</f>
        <v>0.5</v>
      </c>
    </row>
    <row r="8" spans="3:4" ht="27" customHeight="1" x14ac:dyDescent="0.25">
      <c r="C8" s="6" t="s">
        <v>201</v>
      </c>
      <c r="D8" s="7">
        <v>0.5</v>
      </c>
    </row>
    <row r="9" spans="3:4" ht="20.25" customHeight="1" x14ac:dyDescent="0.3">
      <c r="C9" s="50" t="s">
        <v>129</v>
      </c>
      <c r="D9" s="51">
        <f>SUM(D3:D8)/6</f>
        <v>0.42416666666666664</v>
      </c>
    </row>
  </sheetData>
  <sheetProtection algorithmName="SHA-512" hashValue="ZBrr2uTy+FlbN9JGfFKL8MRKto4X0sO3hsmqzeOFUQMTMdfEpzjh/u21tBTQIibWvk3FLfjY82D7ZYDGW8h2Ng==" saltValue="E1BLhsMOKg+XpXxCvTk77Q=="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TRABAJO</vt:lpstr>
      <vt:lpstr>GRAFICAS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Guillermo Henriquez</cp:lastModifiedBy>
  <dcterms:created xsi:type="dcterms:W3CDTF">2020-05-22T03:10:06Z</dcterms:created>
  <dcterms:modified xsi:type="dcterms:W3CDTF">2025-08-30T12:35:20Z</dcterms:modified>
</cp:coreProperties>
</file>