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PCC\Documents\IDER\2021\Octubre\Ley 1712 de 2014\"/>
    </mc:Choice>
  </mc:AlternateContent>
  <bookViews>
    <workbookView xWindow="0" yWindow="0" windowWidth="20400" windowHeight="7650" activeTab="1"/>
  </bookViews>
  <sheets>
    <sheet name="AVANCE" sheetId="1" r:id="rId1"/>
    <sheet name="RESUMEN" sheetId="2" r:id="rId2"/>
  </sheets>
  <definedNames>
    <definedName name="_xlnm._FilterDatabase" localSheetId="0" hidden="1">AVANCE!$A$3:$G$112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5" i="1" l="1"/>
  <c r="E50" i="1"/>
  <c r="E113" i="1" l="1"/>
  <c r="E109" i="1"/>
  <c r="E84" i="1"/>
  <c r="E74" i="1"/>
  <c r="E29" i="1"/>
  <c r="E24" i="1"/>
  <c r="E13" i="1"/>
</calcChain>
</file>

<file path=xl/sharedStrings.xml><?xml version="1.0" encoding="utf-8"?>
<sst xmlns="http://schemas.openxmlformats.org/spreadsheetml/2006/main" count="1085" uniqueCount="418">
  <si>
    <t>PROCESO, PLAN O PROGRAMA</t>
  </si>
  <si>
    <t>Planeación de la Gestión del Talento Humano</t>
  </si>
  <si>
    <t>Formulación del programa de inducción y reinducción</t>
  </si>
  <si>
    <t>Programa de inducción y reinducción formulado</t>
  </si>
  <si>
    <t>Formulación del Plan Institucional de Capacitaciones</t>
  </si>
  <si>
    <t>Plan Institucional de Capacitaciones formulado</t>
  </si>
  <si>
    <t>Formulación del Plan de Bienestar</t>
  </si>
  <si>
    <t>Plan de Bienestar formulado</t>
  </si>
  <si>
    <t>Formulación del Plan de incentivos</t>
  </si>
  <si>
    <t>Plan de incentivos formulado</t>
  </si>
  <si>
    <t>Formulación del Plan de provisión de empleos vacantes</t>
  </si>
  <si>
    <t>Plan de provisión de empleos vacantes formulado</t>
  </si>
  <si>
    <t>Formulación del Plan seguridad y salud en el trabajo</t>
  </si>
  <si>
    <t>Plan seguridad y salud en el trabajo formulado</t>
  </si>
  <si>
    <t>Planeación de la evaluación de desempeño</t>
  </si>
  <si>
    <t>Evaluación de desempeño programada</t>
  </si>
  <si>
    <t>Planeación de la actualización de la información en el SIGEP</t>
  </si>
  <si>
    <t>Actualización de la información en el SIGEP planeada</t>
  </si>
  <si>
    <t>Administración del Talento Humano</t>
  </si>
  <si>
    <t>Gestionar la Vinculación de personal</t>
  </si>
  <si>
    <t>Evaluación del desempeño laboral realizada</t>
  </si>
  <si>
    <t>Gestiionar y trámitar las Situaciones administrativas</t>
  </si>
  <si>
    <t>Gestión y trámite de las Situaciones administrativas llevadas a cabo</t>
  </si>
  <si>
    <t>Elaborar y liquidar nómina y prestaciones sociales</t>
  </si>
  <si>
    <t>Elaboración y liquidación de nómina y prestaciones sociales realizadas todos los meses</t>
  </si>
  <si>
    <t>Monitorear y evaluar el cumplimiento de las acciones adelantadas</t>
  </si>
  <si>
    <t>Monitoreo y evaluación paar el cumplimiento de las acciones adelantadas realizada permanentemente</t>
  </si>
  <si>
    <t>Medir el cumplimiento de los indicadores de gestión y de actividades.</t>
  </si>
  <si>
    <t>Medición del cumplimiento de los indicadores de gestión y de actividades realizada.</t>
  </si>
  <si>
    <t>Organización de la información relacionada con la planta de personal ejecutada</t>
  </si>
  <si>
    <t>Monitorear y hacerle seguimiento al SIGEP</t>
  </si>
  <si>
    <t>Monitoreo y seguimiento al SIGEP llevado a cabo de manera permanente</t>
  </si>
  <si>
    <t>Medición, análisis y mejoramiento del clima organizacional llevado a cabo</t>
  </si>
  <si>
    <t xml:space="preserve">Formular Plan Estratégico del Talento Hiumano </t>
  </si>
  <si>
    <t>Presentar al Comité Institucional de Gestión y Desempeño el Plan Estratégico del Talento Humano</t>
  </si>
  <si>
    <t>El Plan Estratégico del Talento Humano fue presentado y adoptado por el Comité Institucional de Gestión y Desempeño</t>
  </si>
  <si>
    <t xml:space="preserve">Campaña de divulgación del Plan Estratégico del Talento Humano (Plan de Bienestar, el Plan de Seguridad y Salud en el Trabajo, Plan Institucional de Capacitación y el Plan Anual de Vacantes) ejecutada </t>
  </si>
  <si>
    <t>Desarrollar actividades del Plan Estratégico del Talento Humano (Plan de Bienestar, el Plan de Seguridad y Salud en el Trabajo, Plan Institucional de Capacitación y el Plan Anual de Vacantes)</t>
  </si>
  <si>
    <t>Actividades del Plan Estratégico del Talento Humano (Plan de Bienestar, el Plan de Seguridad y Salud en el Trabajo, Plan Institucional de Capacitación y el Plan Anual de Vacantes) en ejecución</t>
  </si>
  <si>
    <t xml:space="preserve">Efectuar seguimiento al desarrollo de las actividades del Plan Estratégico del Talento Humano (Plan de Bienestar, el Plan de Seguridad y Salud en el Trabajo, Plan Institucional de Capacitación y el Plan Anual de Vacantes) </t>
  </si>
  <si>
    <t>Seguimiento al desarrollo de las actividades del Plan Estratégico del Talento Humano (Plan de Bienestar, el Plan de Seguridad y Salud en el Trabajo, Plan Institucional de Capacitación y el Plan Anual de Vacantes) realizado</t>
  </si>
  <si>
    <t>Plan de seguridad y salud en el trabajo</t>
  </si>
  <si>
    <t>Ajustes, formulación y divulgación de las Políticas  de Seguridad y Salud en el Trabajo</t>
  </si>
  <si>
    <t xml:space="preserve">Políticas  de Seguridad y Salud en el Trabajo ajustadas, formuladas y divulgadas de las </t>
  </si>
  <si>
    <t>Socialización del Plan de Seguridad y Salud en el Trabajo</t>
  </si>
  <si>
    <t xml:space="preserve"> Plan de Seguridad y Salud en el Trabajo socializado</t>
  </si>
  <si>
    <t>Divulgación del  Plan de Seguridad y Salud en el Trabajo</t>
  </si>
  <si>
    <t xml:space="preserve">Plan de Seguridad y Salud en el Trabajo divulgado  </t>
  </si>
  <si>
    <t>Verificar cumplimiento de las empresas contratistas sobre: cumplimiento del nivel de riesgo, cumplimiento pago de la seguridad social (afiliación ARL) de todo el personal vinculado a la entidad, independiente de su vinculación.</t>
  </si>
  <si>
    <t>Verificación ejecutada para contatar cumplimiento de las empresas contratistas sobre: cumplimiento del nivel de riesgo, cumplimiento pago de la seguridad social (afiliación ARL) de todo el personal vinculado a la entidad, independiente de su vinculación.</t>
  </si>
  <si>
    <t>Hacer la rendición de cuentas de Seguridad y Salud en el Trabajo al interior de la entidad.</t>
  </si>
  <si>
    <t>Rendición de cuentas de Seguridad y Salud en el Trabajo al interior de la entidad, realizada.</t>
  </si>
  <si>
    <t>Asignar un responsable de Seguridad y Salud en el Trabajo, con un perfil acorde y divulgarlo al personal que labora en la entidad.</t>
  </si>
  <si>
    <t>Responsable de Seguridad y Salud en el Trabajo en el IDER escogido</t>
  </si>
  <si>
    <t>Procedimientos de requisitos legales y el formato de la matriz de requisitos legales, según exigencia del Decreto 1072 de 2015, revisados y ajustados.</t>
  </si>
  <si>
    <t xml:space="preserve">Realizar seguimiento al Plan de Trabajo Anual y al cronograma de actividades programadas </t>
  </si>
  <si>
    <t xml:space="preserve">Plan de Trabajo de seguimiento anual y cronograma de actividades definidos </t>
  </si>
  <si>
    <t>Revisar, ajustar y actualizar el formato de reporte de condiciones de salud, análisis estadístico de condiciones de salud y de trabajo, perfil sociodemográfico, según requisitos del decreto 1072 de 2015 y la resolución 1111 de 2017</t>
  </si>
  <si>
    <t>Formato de reporte de condiciones de salud, análisis estadístico de condiciones de salud y de trabajo, perfil sociodemográfico, según requisitos del decreto 1072 de 2015 y la resolución 1111 de 2017, revisado, ajustado y actualizado.</t>
  </si>
  <si>
    <t>Actualizar la Matriz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</si>
  <si>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Matriz actualizada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</si>
  <si>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Implementar las medidas de prevención y control con base en el resultado de la identificación de peligros, la evaluación y valoración de los riesgos y verificar su implementación</t>
  </si>
  <si>
    <t>Medidas de prevención y control con base en el resultado de la identificación de peligros, la evaluación y valoración de los riesgos y verificar su implementación adoptadas.</t>
  </si>
  <si>
    <t>Los trabajadores de la entidad conocen  los peligros y riesgos a los que se encuentren expuestos en su lugar de trabajo, así como las medidas de intervención sugeridas o a implementar</t>
  </si>
  <si>
    <t>Llevar registro estadístico de accidentalidad y de enfermedades laborales. Analizar este registro y las conclusiones derivadas del estudio para usarlas para el mejoramiento del Sistema de Gestión de Seguridad y Salud en el Trabajo</t>
  </si>
  <si>
    <t>Rgistro estadístico de accidentalidad y de enfermedades laborales. Analizar este registro y las conclusiones derivadas del estudio para usarlas para el mejoramiento del Sistema de Gestión de Seguridad y Salud en el Trabajo, diligenciado</t>
  </si>
  <si>
    <t>Determinar las directrices para la mejora continua del SG-SST, para el seguimiento de la eficiencia de las actividades y el cumplimiento de los propósitos</t>
  </si>
  <si>
    <t>Directrices para la mejora continua del SG-SST, para el seguimiento de la eficiencia de las actividades y el cumplimiento de los propósitos, establecidas.</t>
  </si>
  <si>
    <t>Código de Integridad</t>
  </si>
  <si>
    <t>Diagnóstico del estado actual de la integridad en la entidad</t>
  </si>
  <si>
    <t>Diagnóstico del estado actual de la integridad en la entidad llevado a cabo</t>
  </si>
  <si>
    <t>Identificación de las debilidades y fortalezas en la implementación del código de integridad</t>
  </si>
  <si>
    <t>Debilidades y fortalezas en la implementación del código de integridad identificadas y registradas.</t>
  </si>
  <si>
    <t>Difusión al personal que labora en la entidad, para su revisión, estudio y emisión de observaciones, comentarios y/o sugerencias.</t>
  </si>
  <si>
    <t xml:space="preserve">Difusión al personal que labora en la entidad, para su revisión, estudio y emisión de observaciones, comentarios y/o sugerencias, llevada a cabo. </t>
  </si>
  <si>
    <t xml:space="preserve">Recepción, análisis, sistematización y documentación de las observaciones, comentarios y/o sugerencias emitidas. </t>
  </si>
  <si>
    <t xml:space="preserve">Observaciones, comentarios y/o sugerencias recepcionadas, análizadas, sistematizadas y documentadas </t>
  </si>
  <si>
    <t xml:space="preserve">Plan de implementación del Código de Integridad aprobado  por parte del Comité Institucional de Gestión y Desempeño </t>
  </si>
  <si>
    <t xml:space="preserve">Grupo de Trabajo de Integridad de la entidad, creado formalmente mediante  acto administrativo </t>
  </si>
  <si>
    <t>Socialización y sensibilización de  los contenidos del Código de Integridad, al personal de la entidad</t>
  </si>
  <si>
    <t>Contenidos del Código de Integridad, socializados al personal de la entidad</t>
  </si>
  <si>
    <t>Inducción sobre los contenidos del Código de Integridad.</t>
  </si>
  <si>
    <t>Inducción sobre los contenidos del Código de Integridad, llevada a cabo.</t>
  </si>
  <si>
    <t>Taller pedagógico sobre la importancia, fomento y práctica del valor de la Honestidad</t>
  </si>
  <si>
    <t>Taller pedagógico sobre la importancia, fomento y práctica del valor de la Honestidad, realizado</t>
  </si>
  <si>
    <t>Taller pedagógico sobre la importancia, fomento y práctica del valor del Respeto</t>
  </si>
  <si>
    <t>Taller pedagógico sobre la importancia, fomento y práctica del valor del Respeto, realizado</t>
  </si>
  <si>
    <t>Taller pedagógico sobre la importancia, fomento y práctica del valor del Compromiso</t>
  </si>
  <si>
    <t>Taller pedagógico sobre la importancia, fomento y práctica del valor del Compromiso, realizado</t>
  </si>
  <si>
    <t>Taller pedagógico sobre la importancia, fomento y práctica del valor de la Diligencia</t>
  </si>
  <si>
    <t>Taller pedagógico sobre la importancia, fomento y práctica del valor de la Diligencia, realizado</t>
  </si>
  <si>
    <t>Taller pedagógico sobre la importancia, fomento y práctica del valor de la Justicia</t>
  </si>
  <si>
    <t>Taller pedagógico sobre la importancia, fomento y práctica del valor de la Justicia, realizado</t>
  </si>
  <si>
    <t>Registro de la información recepcionada de sugerencias y/o observaciones sobre la implementación del Código de Integridad</t>
  </si>
  <si>
    <t>Información de sugerencias y/o observaciones sobre la implementación del Código de Integridad, registrada en formatos.</t>
  </si>
  <si>
    <t>Sistematización, análisis y documentación de la información recepcionada de sugerencias y/o observaciones sobre la implementación del Código de Integridad</t>
  </si>
  <si>
    <t xml:space="preserve">Sugerencias y/o observaciones sobre la implementación del Código de Integridad, Sistematizadas, análizadas y documentadas en formato diseñado para tales efectos.  </t>
  </si>
  <si>
    <t>Aplicación de encuesta para evaluar el apropiamiento y afianzamiento del Código de Integridad</t>
  </si>
  <si>
    <t>Encuesta para evaluar el apropiamiento y afianzamiento del Código de Integridad, aplicadas</t>
  </si>
  <si>
    <t>Tabulación, análisis y documentación de los resultados de la encuesta de  evaluación del apropiamiento y afianzamiento del Código de Integridad</t>
  </si>
  <si>
    <t xml:space="preserve">Resultados de la encuesta de  evaluación del apropiamiento y afianzamiento del Código de Integridad, tabuladas, análizadas y documentadas. </t>
  </si>
  <si>
    <t>Socialización de los resultados de la encuesta de  evaluación del apropiamiento y afianzamiento del Código de Integridad</t>
  </si>
  <si>
    <t>Resultados de la encuesta de  evaluación del apropiamiento y afianzamiento del Código de Integridad, socializados.</t>
  </si>
  <si>
    <t>Aplicación del instrumento de evaluación a la implementación del Código de Integridad</t>
  </si>
  <si>
    <t>Instrumento de evaluación a la implementación del Código de Integridad aplicado</t>
  </si>
  <si>
    <t>Análisis y documentación de los resultados de  la evaluación  a la implementación del Código de Integridad</t>
  </si>
  <si>
    <t xml:space="preserve">Resultados de  la evaluación  a la implementación del Código de Integridad análizados y documentados </t>
  </si>
  <si>
    <t>Inducción y reinducción</t>
  </si>
  <si>
    <t>Qué es el IDER, su Misión y la Visión, Principios y Valores, la Estructura organizacional, el Organigrama, Mapa de Procesos, Objetivos Institucionales, así como, el MIPG, los procesos y procedimientos contemplados en el Manual de Procesos y Procedimientos, Política, Direccionamiento Estratégico, Reportes de Mejoramiento y Auditorias de Calidad</t>
  </si>
  <si>
    <t>Inducción institucional llevada a cabo.</t>
  </si>
  <si>
    <t>Programas de Bienestar, Plan de Capacitación, Sistema de Gestión de Seguridad y Salud en el Trabajo, Nómina, Evaluación del desempeño, el Código de Integridad, régimen salarial y prestacional, Fondo de Empleados.</t>
  </si>
  <si>
    <t>Programas de Bienestar, Plan de Capacitación, Sistema de Gestión de Seguridad y Salud en el Trabajo, Nómina, Evaluación del desempeño, el Código de Integridad, régimen salarial y prestacional, Fondo de Empleados socializado al personal que labora en la entidad.</t>
  </si>
  <si>
    <t>Boletín Interno y Externo, página WEB, Redes sociales, entre otras, asociadas al proceso.</t>
  </si>
  <si>
    <t xml:space="preserve">Boletín Interno y externos diseñados y publicados en la página WEB y difundidos al personal de IDER, apoyando la labor </t>
  </si>
  <si>
    <t>Gestión Documental</t>
  </si>
  <si>
    <t>Políticas de atención a los usuarios, productos y servicios.</t>
  </si>
  <si>
    <t>Políticas de atención a los usuarios, productos y servicios definidas y dadas a conocer.</t>
  </si>
  <si>
    <t>Divulgación de la Ley 1010 de 2009, Acoso Laboral, entre otras normas.</t>
  </si>
  <si>
    <t>Ley 1010 de 2009, Acoso Laboral, entre otras normas, divulgadas.</t>
  </si>
  <si>
    <t>Actualización Normativa</t>
  </si>
  <si>
    <t>Manual de Procesos y Procedimientos</t>
  </si>
  <si>
    <t>Manual de Procesos y Procedimientos difundido</t>
  </si>
  <si>
    <t>Modelo Integrado de Planeación y Gestión -MIPG</t>
  </si>
  <si>
    <t>Jornadas de sensibilización y socialización del Modelo Integrado de Planeación y Gestión -MIPG realizadas</t>
  </si>
  <si>
    <t>Plan Institucional de Capacitación</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</si>
  <si>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</si>
  <si>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</si>
  <si>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</si>
  <si>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</si>
  <si>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</si>
  <si>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</si>
  <si>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Eventos de intergración deportiva llevados a cabo</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</si>
  <si>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</si>
  <si>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</si>
  <si>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</si>
  <si>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</si>
  <si>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</si>
  <si>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</si>
  <si>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</si>
  <si>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</si>
  <si>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</si>
  <si>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</si>
  <si>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</si>
  <si>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</si>
  <si>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</si>
  <si>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</si>
  <si>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</si>
  <si>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</si>
  <si>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</si>
  <si>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</si>
  <si>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</si>
  <si>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</si>
  <si>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</si>
  <si>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</si>
  <si>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</si>
  <si>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</si>
  <si>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Olimpiadas internas IDER organizads y llevadas a cabo</t>
  </si>
  <si>
    <t xml:space="preserve">Entregar Incentivos </t>
  </si>
  <si>
    <t>Incentivos entregado a sus beneficarios</t>
  </si>
  <si>
    <t xml:space="preserve">Coordinar Novenas Navideñas </t>
  </si>
  <si>
    <t>Personal del IDER integrado al ambiente navideño éxitosamente</t>
  </si>
  <si>
    <t xml:space="preserve">Publicar la información de todos los servicios que ofrece la caja de compensación </t>
  </si>
  <si>
    <t>Publicación de la información delos servicios ofrecidos por la caja de compensación llevada a cabo</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</si>
  <si>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</si>
  <si>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</si>
  <si>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</si>
  <si>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</si>
  <si>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</si>
  <si>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</si>
  <si>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Estado actual del Proceso de Gestión Documental dado a conocer al personal de la entidad</t>
  </si>
  <si>
    <t>Fortalecimiento Institucional</t>
  </si>
  <si>
    <t xml:space="preserve">Rediseño Institucional </t>
  </si>
  <si>
    <t>Modernización Institucional del IDER realizada</t>
  </si>
  <si>
    <t>MIPG implementado y desarrollado en el IDER</t>
  </si>
  <si>
    <t>Organizar la información relacionada con la planta de personal.</t>
  </si>
  <si>
    <t>Implementacion del protocolo para la mitigacion de la propagacion de  COVID–19 en las instalaciones administrativas y escenarios deportivos del IDER .</t>
  </si>
  <si>
    <t>Segun Resolución 666 del 24 de Abril de 2020, por medio de la cual se adopta el Protocolo General de Bioseguridad para mitigar, controlar y realizar el adecuado manejo de la pandemia del Coronavirus COVID-19</t>
  </si>
  <si>
    <t xml:space="preserve">Segun Resolución 666 del 24 de abril de 2020, Resolución 632 del 17 de Junio de 2020, Resolución 633 del 17 de junio de 2020, Resolución 991 del 17 de Junio de 2020 y Resolución 993 del 17 de Junio de 2020 y Decreto 847 del 14 de Junio de 2020, que fundamentan la adopción e implementación de protocolos para poder mitigar la propagación del COVID-19; el sector deporte no es la excepción; razón por la cual el Instituto Distrital de Deportes y Recreación IDER se orienta en lo expreso tácitamente en dichos actos administrativos que condicionan la retoma de los entrenamientos para deportistas de alto rendimiento. </t>
  </si>
  <si>
    <t>OBSERVACIONES</t>
  </si>
  <si>
    <t>INDICADORES DE RESULTADOS</t>
  </si>
  <si>
    <t xml:space="preserve">Plan Estratégico del Talento Humano formulado </t>
  </si>
  <si>
    <t>Jornadas de Teletrabajo y Trabajo en Casa</t>
  </si>
  <si>
    <t>Jornadas de Teletrabajo  y Trabajo en Casa en ejecución</t>
  </si>
  <si>
    <t xml:space="preserve">Revisar, ajustar y actualizar  procedimientos de requisitos legales y el formato de la matriz de requisitos legales, según exigencia del Decreto 1072 de 2015. </t>
  </si>
  <si>
    <t xml:space="preserve">COPASST  conformado </t>
  </si>
  <si>
    <t>Divulgación a todos los trabajadores  de los peligros y riesgos a los que se encuentren expuestos en su lugar de trabajo, así como las medidas de intervención sugeridas e implementadas</t>
  </si>
  <si>
    <t>Implementacion del Protocolo para la actuacion en caso de funcionarios o contratistas contagiados, contactos estrechos y casos sospechosos de  COVID - 19 - IDER.</t>
  </si>
  <si>
    <t>Formular y ejecutar Programa de Pre pensionados.</t>
  </si>
  <si>
    <t>INSTITUTO DISTRITAL  DE DEPORTES Y RECREACIÓN - IDER</t>
  </si>
  <si>
    <t>Implementación y Desarrollo de MIPG</t>
  </si>
  <si>
    <t>%  DE AVANCES</t>
  </si>
  <si>
    <t>Vinculación de personal ejecutada</t>
  </si>
  <si>
    <t>Plan de implemencion y desarrollado del MIPG 2021 en el IDER implementado</t>
  </si>
  <si>
    <t>Cierre de gestión 2021 realizado de forma exitosa</t>
  </si>
  <si>
    <t>Cierre de gestión 2021</t>
  </si>
  <si>
    <t>FECHA INCIAL</t>
  </si>
  <si>
    <t>FECHA FINAL</t>
  </si>
  <si>
    <t>14 de febrero</t>
  </si>
  <si>
    <t>15 de febrero</t>
  </si>
  <si>
    <t>19 de febrero</t>
  </si>
  <si>
    <t>29 de febrero</t>
  </si>
  <si>
    <t>30 de noviembre</t>
  </si>
  <si>
    <t xml:space="preserve">Evaluación del desempeño laboral II Semestre 2020 -entre el primero (1°) de agosto y el treinta y uno (31) de enero. </t>
  </si>
  <si>
    <t xml:space="preserve">Evaluación del desempeño laboral I Semestre 2021 -entre el primero (1°) de febrero y el treinta y uno (31) de julio. </t>
  </si>
  <si>
    <t>5 de febrero</t>
  </si>
  <si>
    <t>12 de febrero</t>
  </si>
  <si>
    <t>22 de febrero</t>
  </si>
  <si>
    <t>28 de febrero</t>
  </si>
  <si>
    <t>1 de febrero</t>
  </si>
  <si>
    <t>4 de enero</t>
  </si>
  <si>
    <t>2 de agosto</t>
  </si>
  <si>
    <t>20 de agosto</t>
  </si>
  <si>
    <t>31 de diciembre</t>
  </si>
  <si>
    <t>22 de enero</t>
  </si>
  <si>
    <t>23 de enero</t>
  </si>
  <si>
    <t>25 de enero</t>
  </si>
  <si>
    <t>2 de julio</t>
  </si>
  <si>
    <t>15 de enero</t>
  </si>
  <si>
    <t>29 de enero</t>
  </si>
  <si>
    <t>28 de diciembre</t>
  </si>
  <si>
    <t>13 de enero</t>
  </si>
  <si>
    <t xml:space="preserve">Formulación del Plan de trabajo del COPASST </t>
  </si>
  <si>
    <t xml:space="preserve">Formulación de la propuesta del Plan de implementación 2021 del Código de Integridad </t>
  </si>
  <si>
    <t>28 de enero</t>
  </si>
  <si>
    <t>Socialización del Plan de implementación 2021 del Código de Integridad, ante el Comité Institucional de Gestión y Desempeño</t>
  </si>
  <si>
    <t xml:space="preserve">Aprobación del Plan de implementación 2021 del Código de Integridad por parte del Comité Institucional de Gestión y Desempeño </t>
  </si>
  <si>
    <t>Reuniones de Grupo de Trabajo de Integridad de la entidad</t>
  </si>
  <si>
    <t xml:space="preserve">1 de marzo </t>
  </si>
  <si>
    <t xml:space="preserve">31 de marzo </t>
  </si>
  <si>
    <t>1 de abril</t>
  </si>
  <si>
    <t>30 de abril</t>
  </si>
  <si>
    <t xml:space="preserve">1 de mayo </t>
  </si>
  <si>
    <t>31 de mayo</t>
  </si>
  <si>
    <t xml:space="preserve">1 de junio </t>
  </si>
  <si>
    <t>30 de junio</t>
  </si>
  <si>
    <t xml:space="preserve">1 de julio </t>
  </si>
  <si>
    <t>31 de julio</t>
  </si>
  <si>
    <t xml:space="preserve">14 de marzo </t>
  </si>
  <si>
    <t>8 de marzo</t>
  </si>
  <si>
    <t>19 de marzo</t>
  </si>
  <si>
    <t>20 de marzo</t>
  </si>
  <si>
    <t>26 de abril</t>
  </si>
  <si>
    <t xml:space="preserve">9 de mayo </t>
  </si>
  <si>
    <t>16 de mayo</t>
  </si>
  <si>
    <t>20 de junio</t>
  </si>
  <si>
    <t>22 de junio</t>
  </si>
  <si>
    <t>25 de junio</t>
  </si>
  <si>
    <t>28 de junio</t>
  </si>
  <si>
    <t xml:space="preserve">16 de septiembre </t>
  </si>
  <si>
    <t xml:space="preserve">19 de septiembre </t>
  </si>
  <si>
    <t>1 de marzo</t>
  </si>
  <si>
    <t>30 de julio</t>
  </si>
  <si>
    <t>1 de diciembre</t>
  </si>
  <si>
    <t>2 de diciembre</t>
  </si>
  <si>
    <t>24 de diciembre</t>
  </si>
  <si>
    <t>Formulación de Plan de implementación y Desarrollo de MIPG 2021</t>
  </si>
  <si>
    <t>24 de enero</t>
  </si>
  <si>
    <t>26 de febrero</t>
  </si>
  <si>
    <t>Ejecución de Planes Institucionales y Estrategicos del Talento Humano</t>
  </si>
  <si>
    <t xml:space="preserve">% DE AVANCES DEL  1ER  TRIMESTRE </t>
  </si>
  <si>
    <t>PLAN DE TRABAJO DE GESTIÓN DE TALENTO HUMANO 2021</t>
  </si>
  <si>
    <t>RESPONSABLE (S)</t>
  </si>
  <si>
    <t>Adalid Ventura Díaz</t>
  </si>
  <si>
    <t xml:space="preserve">Ejecutado </t>
  </si>
  <si>
    <t>Carlos Figueroa</t>
  </si>
  <si>
    <t>Abel Julio Álvarez</t>
  </si>
  <si>
    <t>Olga Nieves y Adalid Ventura</t>
  </si>
  <si>
    <t>Olga Nieves</t>
  </si>
  <si>
    <t xml:space="preserve">En ejecución </t>
  </si>
  <si>
    <t>Bety Quintana y Olga Nieves</t>
  </si>
  <si>
    <t>Realizar medición, análisis y mejoramiento del clima organizacional</t>
  </si>
  <si>
    <t>Bety Quintana</t>
  </si>
  <si>
    <t>Nohora Lozano</t>
  </si>
  <si>
    <t>Carlos Figueroa y Nohora Lozano</t>
  </si>
  <si>
    <t>Carlos Figueroa y Olga Nieves</t>
  </si>
  <si>
    <t>Implementacion del  Protocolo de Mitigacion Propagacion de contagio por COVID-19 en la etapa de apertura de los escenarios  deportivos para la retoma de entrenamientos de llos deportistas  de alto rendimiento del Distrito de Cartagena.</t>
  </si>
  <si>
    <t>Equipo de Talento Humano</t>
  </si>
  <si>
    <r>
      <rPr>
        <b/>
        <sz val="12"/>
        <color rgb="FF000000"/>
        <rFont val="Arial"/>
        <family val="2"/>
      </rPr>
      <t>Actualizacion del Protocolo</t>
    </r>
    <r>
      <rPr>
        <sz val="12"/>
        <color rgb="FF000000"/>
        <rFont val="Arial"/>
        <family val="2"/>
      </rPr>
      <t xml:space="preserve"> para la actuacion en caso de funcionarios o contratistas contagiados, contactos estrechos y casos sospechosos de  COVID - 19 - IDER.</t>
    </r>
  </si>
  <si>
    <t>29 de marzo</t>
  </si>
  <si>
    <t>Inspeccion de Puestos de trabajo por parte de nuestra ARL, con el proposito de  detecion de accidentes y deficiencias en los equipos de trabajo.</t>
  </si>
  <si>
    <t>En ejecucion</t>
  </si>
  <si>
    <t>Ejecutada</t>
  </si>
  <si>
    <t>En la actualidad, se estan ajustando los parametros y alcances del plan de seguridad y salud en el trabajo IDER para su posterior socializacion.</t>
  </si>
  <si>
    <t>Existe un plan vigente del 2017, el cual, esta en etapa de ajustes</t>
  </si>
  <si>
    <t>La divulgacion del plan se realizara una vez quede ajustado y aprobado para cumplimiento</t>
  </si>
  <si>
    <t>En aras de cumplimiento se solicitara a las empresas contratistas el pago de aportes a seguridad social como garantes de cumplimiento</t>
  </si>
  <si>
    <t>Estamos en etapa de actualizacion de la matriz de riesgo para incluir el riesgo biologico por COVID-19</t>
  </si>
  <si>
    <t>Este se encuentra en etapa de formulacion</t>
  </si>
  <si>
    <t>Propuesta del Plan de implementación 2021 del Código de Integridad formulado</t>
  </si>
  <si>
    <t>Plan de implementación 2021  del Código de Integridad, ante el Comité Institucional de Gestión y Desempeño socializado.</t>
  </si>
  <si>
    <t>Información  sobre normas actualizadas suministrada al personal de la entidad.</t>
  </si>
  <si>
    <t>Ejecutado</t>
  </si>
  <si>
    <t>En Ejecucion</t>
  </si>
  <si>
    <t>Etapa -  Evaluacion Código de Integridad</t>
  </si>
  <si>
    <t>Se desarrollo en los tiempos solicitados, dando cumplimiento legal.</t>
  </si>
  <si>
    <t>Seguimiento y desarrollo de los Planes de Talento Humano.</t>
  </si>
  <si>
    <t>En desarrollo</t>
  </si>
  <si>
    <t>En desarrollo, activado y armonizado de acuerdo a las expectativas del personal.</t>
  </si>
  <si>
    <t xml:space="preserve">TOTAL </t>
  </si>
  <si>
    <t>TOTAL</t>
  </si>
  <si>
    <t>En Ejecución</t>
  </si>
  <si>
    <t>En ejecución</t>
  </si>
  <si>
    <t xml:space="preserve">En Ejecución </t>
  </si>
  <si>
    <t xml:space="preserve">No. DE PROCESOS </t>
  </si>
  <si>
    <t>En proceso de evaluacion y socializacion en la anualidad 2021.</t>
  </si>
  <si>
    <t>Seguimiento continuo</t>
  </si>
  <si>
    <t>Desarrollar campaña de divulgación del Plan Estratégico del Talento Humano (Plan de Bienestar, el Plan de Seguridad y Salud en el Trabajo, Plan Institucional de Capacitación y el Plan Anual de Vacantes)</t>
  </si>
  <si>
    <t>PLAN INSTITUCIONAL DE CAPACITACION             PIC</t>
  </si>
  <si>
    <t xml:space="preserve">Se realizo Inducción y Reinducción. </t>
  </si>
  <si>
    <t>PROCESO  - PLAN O PROGRAMA</t>
  </si>
  <si>
    <t>Jornada virtual de Capacitación y Actualización de Reconocimientos Deportivos.</t>
  </si>
  <si>
    <t>Asesoria Nutricional</t>
  </si>
  <si>
    <t>Capacitación programada de manera virtual como plan de contigencia por el aislamiento obligatorio a causa de la pandemia causada por el COVID-19. Liderada por la Oficina de Vigilancia y Control.</t>
  </si>
  <si>
    <t xml:space="preserve">Capacitación programada de manera virtual como plan de contigencia por el aislamiento obligatorio a causa de la pandemia causada por el COVID-19. </t>
  </si>
  <si>
    <t>Ejecucución de Planes Institucionales y Estrategicos del Talento Humano</t>
  </si>
  <si>
    <t xml:space="preserve">Pedagogia vial protección al ciclista </t>
  </si>
  <si>
    <t>01 de Julio</t>
  </si>
  <si>
    <t>Capacitación programada de manera virtual como plan de contigencia por el aislamiento obligatorio a causa de la pandemia causada por el COVID-19. Este Capacitación pertenece al proyecto y/o Estrategia: EQUIPO IDER.</t>
  </si>
  <si>
    <t xml:space="preserve">Betty Quintana </t>
  </si>
  <si>
    <t>Asesoria HEVS</t>
  </si>
  <si>
    <t>Capacitación programada de manera presencial. Este Capacitación pertenece al proyecto y/o Estrategia: Joven Saludable y Escuelas Recreativas: ENTORNOS SALUBALES/ EMPRESA SALUDABLE</t>
  </si>
  <si>
    <t xml:space="preserve">Betty Quintana  </t>
  </si>
  <si>
    <t>02 de Julio</t>
  </si>
  <si>
    <t>06 de Julio</t>
  </si>
  <si>
    <t>Capacitación programada de manera presencial. Este Capacitación pertenece al proyecto y/o Estrategia: ENTORNOS SALUBALES/ ACTIVATE MAYOR</t>
  </si>
  <si>
    <t>07 de Julio</t>
  </si>
  <si>
    <t>Fundamentos de Archivo</t>
  </si>
  <si>
    <t xml:space="preserve">Diplomado programado de manera virtual como plan de contigencia por el aislamiento obligatorio a causa de la pandemia causada por el COVID-19. </t>
  </si>
  <si>
    <t>Actividades Virtuales</t>
  </si>
  <si>
    <t>08 de Julio</t>
  </si>
  <si>
    <t xml:space="preserve">Capacitación programada de manera virtual como plan de contigencia por el aislamiento obligatorio a causa de la pandemia causada por el COVID-19. Este Capacitación pertenece al proyecto y/o Estrategia: Recreación Comunitaria. </t>
  </si>
  <si>
    <t>Juegos y Danza</t>
  </si>
  <si>
    <t xml:space="preserve">Capacitación programada de manera presencial. Este Capacitación pertenece al proyecto y/o Estrategia: Joven Saludable y Escuelas Recreativas. </t>
  </si>
  <si>
    <t>09 de Julio</t>
  </si>
  <si>
    <t>10 de Julio</t>
  </si>
  <si>
    <t>12 de Julio</t>
  </si>
  <si>
    <t>13 de Julio</t>
  </si>
  <si>
    <t>14 de Julio</t>
  </si>
  <si>
    <t>15 de Julio</t>
  </si>
  <si>
    <t>Estimulación Muscular</t>
  </si>
  <si>
    <t xml:space="preserve">Capacitación programada de manera virtual como plan de contigencia por el aislamiento obligatorio a causa de la pandemia causada por el COVID-19. Este Capacitación pertenece al proyecto y/o Estrategia: Recreación Comunitaria. EQUIPO HEVS </t>
  </si>
  <si>
    <t>Actividad Fisica en la Primera Infancia</t>
  </si>
  <si>
    <t>Capacitación programada de manera virtual como plan de contigencia por el aislamiento obligatorio a causa de la pandemia causada por el COVID-19. Este Capacitación pertenece al proyecto y/o Estrategia: Recreación Comunitaria. Recreación Comunitaria.</t>
  </si>
  <si>
    <t>16 de Julio</t>
  </si>
  <si>
    <t>Capacitación programada de manera presencial. Este Capacitación pertenece al proyecto y/o Estrategia: Joven Saludable y Escuelas Recreativas: ENTORNOS SALUDABLES/ EMPRESA SALUDABLE</t>
  </si>
  <si>
    <t>Capacitación programada de manera presencial. Este Capacitación pertenece al proyecto y/o Estrategia: Joven Saludable y Escuelas Recreativas:ENTORNOS SALUDABLES/ ACTIVATE MAYOR</t>
  </si>
  <si>
    <t>Capacitación programada de manera presencial. Este Capacitación pertenece al proyecto y/o Estrategia: Joven Saludable y Escuelas Recreativas: ENTORNOS SALUDABLES/ EMPRESA SALUDABLE.</t>
  </si>
  <si>
    <t>18 de Julio</t>
  </si>
  <si>
    <t>19 de Julio</t>
  </si>
  <si>
    <t xml:space="preserve">21 de Julio </t>
  </si>
  <si>
    <t>Liderazgo para Equipos Altamente Efectivos en la Era Digital</t>
  </si>
  <si>
    <t>22 de Julio</t>
  </si>
  <si>
    <t>Panel Virtual Historia del Olimpismo</t>
  </si>
  <si>
    <t>La salsa en la rumba  aerobica  grupo 1</t>
  </si>
  <si>
    <t xml:space="preserve">Capacitación programada de manera presencial. Este Capacitación pertenece al proyecto y/o Estrategia: EQUIPO HEVS </t>
  </si>
  <si>
    <t xml:space="preserve">El Rol del Recreador IDER </t>
  </si>
  <si>
    <t>23 de Julio</t>
  </si>
  <si>
    <t>24 de Julio</t>
  </si>
  <si>
    <t>26 de Julio</t>
  </si>
  <si>
    <t>Diplomado en Finanzas Publicas</t>
  </si>
  <si>
    <t xml:space="preserve">27 de Julio </t>
  </si>
  <si>
    <t>Curso programado de manera virtual como plan de contigencia por el aislamiento obligatorio a causa de la pandemia causada por el COVID-19. Este curso se desarrolla por medio de la plataforma de la ESAP.</t>
  </si>
  <si>
    <t xml:space="preserve">Odontologia y Deporte: Rendimiento, autoestima y Calidad de Vida. </t>
  </si>
  <si>
    <t>28 de Julio</t>
  </si>
  <si>
    <t>La salsa en la rumba aerobica Grupo 2</t>
  </si>
  <si>
    <t>29 de Julio</t>
  </si>
  <si>
    <t>El rol de los Padres de Familia en el Proceso Deportivo</t>
  </si>
  <si>
    <t>30 de Julio</t>
  </si>
  <si>
    <t xml:space="preserve">Planeación Estrategica </t>
  </si>
  <si>
    <t xml:space="preserve">02 de Agosto </t>
  </si>
  <si>
    <t>MIPG</t>
  </si>
  <si>
    <t>Componentes del Sistema de Control Interno</t>
  </si>
  <si>
    <t>Atención al Ciudadano</t>
  </si>
  <si>
    <t>Modernización de la Administracion Publica</t>
  </si>
  <si>
    <t>Generalidades de MIPG</t>
  </si>
  <si>
    <t>04 de Agosto</t>
  </si>
  <si>
    <t xml:space="preserve">Capacitación programada de manera virtual como plan de contigencia por el aislamiento obligatorio a causa de la pandemia causada por el COVID-19. Capacitación dirigida por Función Publica en enlace con la Escuela de Gobierno. </t>
  </si>
  <si>
    <t>Fundamentos del Entrenamiento Deportivo</t>
  </si>
  <si>
    <t>05 de Agosto</t>
  </si>
  <si>
    <t>Socialización de Semillero de Investigación y la red del Conocimiento Cientifico.</t>
  </si>
  <si>
    <t>06 de Agosto</t>
  </si>
  <si>
    <t>Quieres crear  una Atención Preferencial</t>
  </si>
  <si>
    <t>12 de Agosto</t>
  </si>
  <si>
    <t>Capacitación programada de manera virtual como plan de contigencia por el aislamiento obligatorio a causa de la pandemia causada por el COVID-19. Capacitación dirigida por la Escuela de Gobierno y Liderazgo</t>
  </si>
  <si>
    <t>Preparación Fisica en el Entrenamiento Deportivo</t>
  </si>
  <si>
    <t>Fortalecimiento Institucional II</t>
  </si>
  <si>
    <t>17 de Agosto</t>
  </si>
  <si>
    <t>Politica de Integridad y Transparencia</t>
  </si>
  <si>
    <t>19 de Agosto</t>
  </si>
  <si>
    <t xml:space="preserve">Preparación Tecnica en el Entrenamiento Deportivo </t>
  </si>
  <si>
    <t xml:space="preserve">19 de Agosto </t>
  </si>
  <si>
    <t xml:space="preserve">Capacitación en uso adecuado de EPP y Normas de bioseguridad prevención de COVID (Lavado de manos, uso de mascarilla, distanciamiento), reporte de síntomas COVID.  </t>
  </si>
  <si>
    <t>24 de Agosto</t>
  </si>
  <si>
    <t xml:space="preserve">Capacitación programada de manera virtual como plan de contigencia por el aislamiento obligatorio a causa de la pandemia causada por el COVID-19. Esta capacitación fue realizada por profesional en Salud Ocupacional de la ARL Positiva. </t>
  </si>
  <si>
    <t>25 de Agosto</t>
  </si>
  <si>
    <t xml:space="preserve">26 de Agosto </t>
  </si>
  <si>
    <t>Deportivo y Recreación para una Convivencia Ciudadana</t>
  </si>
  <si>
    <t>27 de Agosto</t>
  </si>
  <si>
    <t xml:space="preserve">Gerencia del Deporte </t>
  </si>
  <si>
    <t xml:space="preserve">31 de Agosto </t>
  </si>
  <si>
    <t xml:space="preserve">Politica Publica </t>
  </si>
  <si>
    <t>02 de Septiembre</t>
  </si>
  <si>
    <t>Gestión Publica</t>
  </si>
  <si>
    <t>Secop II</t>
  </si>
  <si>
    <t>08 de Septiembre</t>
  </si>
  <si>
    <t>Politica Gestión del Conocimiento y la Innovación</t>
  </si>
  <si>
    <t>09 de Septiembre</t>
  </si>
  <si>
    <t>Capacitación programada de manera virtual como plan de contigencia por el aislamiento obligatorio a causa de la pandemia causada por el COVID-19. Capacitación organizada por la Escuela de Gobierno y Liderazgo en enlace con la Función Publica.</t>
  </si>
  <si>
    <t>Área de Planeación</t>
  </si>
  <si>
    <t>Se están adelantado actividades, encaminadas a realizar el rediseño institucional del Instituto; pero, las actividades son líderadas en el Área de Planeación</t>
  </si>
  <si>
    <t>Motivación y Liderazgo</t>
  </si>
  <si>
    <t>15 de Septiembre</t>
  </si>
  <si>
    <t>Capacitación programada de manera virtual como plan de contigencia por el aislamiento obligatorio a causa de la pandemia causada por el COVID-19. Capacitación dirigida por Consultor y Formador de lideres para equipos de Cededesarrollo Comfenalco.</t>
  </si>
  <si>
    <t xml:space="preserve">Politica de Transarencia, Acceso a la Información Publica y Lucha Contra la Corrución. </t>
  </si>
  <si>
    <t>17 de Septiembre</t>
  </si>
  <si>
    <t>Programa de Gestión Documental</t>
  </si>
  <si>
    <t>29 de Septiembre</t>
  </si>
  <si>
    <t>Capacitación programada de manera virtual como plan de contigencia por el aislamiento obligatorio a causa de la pandemia causada por el COVID-19. Capacitación dirigida por la Escuela de Gobierno y Liderazgo y Función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</si>
</sst>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1"/>
      <color theme="1"/>
      <name val="Calibri"/>
      <family val="2"/>
      <scheme val="minor"/>
    </font>
    <font>
      <b/>
      <sz val="12"/>
      <color rgb="FF000000"/>
      <name val="Arial"/>
      <family val="2"/>
    </font>
    <font>
      <sz val="12"/>
      <color rgb="FF000000"/>
      <name val="Calibri"/>
      <family val="2"/>
      <scheme val="minor"/>
    </font>
    <font>
      <sz val="12"/>
      <color rgb="FF000000"/>
      <name val="Arial"/>
      <family val="2"/>
    </font>
    <font>
      <sz val="14"/>
      <color rgb="FF000000"/>
      <name val="Calibri"/>
      <family val="2"/>
      <scheme val="minor"/>
    </font>
    <font>
      <sz val="14"/>
      <color theme="1"/>
      <name val="Calibri"/>
      <family val="2"/>
      <scheme val="minor"/>
    </font>
    <font>
      <b/>
      <sz val="16"/>
      <color rgb="FF000000"/>
      <name val="Arial"/>
      <family val="2"/>
    </font>
    <font>
      <sz val="16"/>
      <color rgb="FF000000"/>
      <name val="Calibri"/>
      <family val="2"/>
      <scheme val="minor"/>
    </font>
    <font>
      <b/>
      <sz val="16"/>
      <color rgb="FF000000"/>
      <name val="Calibri"/>
      <family val="2"/>
      <scheme val="minor"/>
    </font>
    <font>
      <sz val="16"/>
      <color theme="1"/>
      <name val="Calibri"/>
      <family val="2"/>
      <scheme val="minor"/>
    </font>
    <font>
      <sz val="16"/>
      <color rgb="FF000000"/>
      <name val="Arial"/>
      <family val="2"/>
    </font>
    <font>
      <sz val="8"/>
      <name val="Calibri"/>
      <family val="2"/>
      <scheme val="minor"/>
    </font>
    <font>
      <sz val="14"/>
      <color rgb="FF000000"/>
      <name val="Arial"/>
      <family val="2"/>
    </font>
    <font>
      <sz val="12"/>
      <color theme="1"/>
      <name val="Arial"/>
      <family val="2"/>
    </font>
    <font>
      <sz val="12"/>
      <name val="Arial"/>
      <family val="2"/>
    </font>
    <font>
      <b/>
      <sz val="14"/>
      <color rgb="FF000000"/>
      <name val="Arial"/>
      <family val="2"/>
    </font>
  </fonts>
  <fills count="17">
    <fill>
      <patternFill patternType="none"/>
    </fill>
    <fill>
      <patternFill patternType="gray125"/>
    </fill>
    <fill>
      <patternFill patternType="solid">
        <fgColor rgb="FFC6E0B4"/>
        <bgColor rgb="FF000000"/>
      </patternFill>
    </fill>
    <fill>
      <patternFill patternType="solid">
        <fgColor rgb="FFFFF2CC"/>
        <bgColor rgb="FF000000"/>
      </patternFill>
    </fill>
    <fill>
      <patternFill patternType="solid">
        <fgColor rgb="FFE7E6E6"/>
        <bgColor rgb="FF000000"/>
      </patternFill>
    </fill>
    <fill>
      <patternFill patternType="solid">
        <fgColor rgb="FFFCE4D6"/>
        <bgColor rgb="FF000000"/>
      </patternFill>
    </fill>
    <fill>
      <patternFill patternType="solid">
        <fgColor rgb="FFDDEBF7"/>
        <bgColor rgb="FF000000"/>
      </patternFill>
    </fill>
    <fill>
      <patternFill patternType="solid">
        <fgColor rgb="FFFFFF99"/>
        <bgColor rgb="FF000000"/>
      </patternFill>
    </fill>
    <fill>
      <patternFill patternType="solid">
        <fgColor rgb="FFFFCCFF"/>
        <bgColor rgb="FF000000"/>
      </patternFill>
    </fill>
    <fill>
      <patternFill patternType="solid">
        <fgColor rgb="FFFFC000"/>
        <bgColor rgb="FF000000"/>
      </patternFill>
    </fill>
    <fill>
      <patternFill patternType="solid">
        <fgColor rgb="FFF08A6E"/>
        <bgColor rgb="FF000000"/>
      </patternFill>
    </fill>
    <fill>
      <patternFill patternType="solid">
        <fgColor rgb="FFFFFF00"/>
        <bgColor rgb="FF000000"/>
      </patternFill>
    </fill>
    <fill>
      <patternFill patternType="solid">
        <fgColor rgb="FFCCCC00"/>
        <bgColor rgb="FF000000"/>
      </patternFill>
    </fill>
    <fill>
      <patternFill patternType="solid">
        <fgColor theme="5" tint="0.39997558519241921"/>
        <bgColor rgb="FF000000"/>
      </patternFill>
    </fill>
    <fill>
      <patternFill patternType="solid">
        <fgColor theme="5" tint="0.39997558519241921"/>
        <bgColor indexed="64"/>
      </patternFill>
    </fill>
    <fill>
      <patternFill patternType="solid">
        <fgColor theme="5" tint="0.79998168889431442"/>
        <bgColor rgb="FF000000"/>
      </patternFill>
    </fill>
    <fill>
      <patternFill patternType="solid">
        <fgColor theme="4" tint="0.79998168889431442"/>
        <bgColor rgb="FF000000"/>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xf numFmtId="0" fontId="3" fillId="0" borderId="0"/>
    <xf numFmtId="9" fontId="4" fillId="0" borderId="0" applyFont="0" applyFill="0" applyBorder="0" applyAlignment="0" applyProtection="0"/>
  </cellStyleXfs>
  <cellXfs count="255">
    <xf numFmtId="0" fontId="0" fillId="0" borderId="0" xfId="0"/>
    <xf numFmtId="0" fontId="6" fillId="0" borderId="0" xfId="0" applyFont="1"/>
    <xf numFmtId="0" fontId="8" fillId="0" borderId="0" xfId="0" applyFont="1"/>
    <xf numFmtId="0" fontId="9" fillId="0" borderId="0" xfId="0" applyFont="1"/>
    <xf numFmtId="0" fontId="10" fillId="2" borderId="1" xfId="0" applyFont="1" applyFill="1" applyBorder="1" applyAlignment="1">
      <alignment horizontal="center" vertical="center" wrapText="1"/>
    </xf>
    <xf numFmtId="0" fontId="11" fillId="0" borderId="0" xfId="0" applyFont="1"/>
    <xf numFmtId="0" fontId="12" fillId="9" borderId="2" xfId="0" applyFont="1" applyFill="1" applyBorder="1" applyAlignment="1">
      <alignment horizontal="center" vertical="center" wrapText="1"/>
    </xf>
    <xf numFmtId="0" fontId="13" fillId="0" borderId="0" xfId="0" applyFont="1"/>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3" borderId="7"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vertical="center" wrapText="1"/>
    </xf>
    <xf numFmtId="0" fontId="7" fillId="3" borderId="9" xfId="0" applyFont="1" applyFill="1" applyBorder="1" applyAlignment="1">
      <alignment horizontal="center" vertical="center" wrapText="1"/>
    </xf>
    <xf numFmtId="0" fontId="7" fillId="4" borderId="9" xfId="0" applyFont="1" applyFill="1" applyBorder="1" applyAlignment="1">
      <alignment vertical="center" wrapText="1"/>
    </xf>
    <xf numFmtId="0" fontId="7" fillId="4" borderId="9" xfId="0" applyFont="1" applyFill="1" applyBorder="1" applyAlignment="1">
      <alignment horizontal="center" vertical="center" wrapText="1"/>
    </xf>
    <xf numFmtId="0" fontId="7" fillId="5" borderId="9" xfId="0" applyFont="1" applyFill="1" applyBorder="1" applyAlignment="1">
      <alignment vertical="center" wrapText="1"/>
    </xf>
    <xf numFmtId="0" fontId="7" fillId="5" borderId="9" xfId="0" applyFont="1" applyFill="1" applyBorder="1" applyAlignment="1">
      <alignment horizontal="center" vertical="center" wrapText="1"/>
    </xf>
    <xf numFmtId="0" fontId="7" fillId="6" borderId="9" xfId="0" applyFont="1" applyFill="1" applyBorder="1" applyAlignment="1">
      <alignment vertical="center" wrapText="1"/>
    </xf>
    <xf numFmtId="0" fontId="7" fillId="6" borderId="9" xfId="0" applyFont="1" applyFill="1" applyBorder="1" applyAlignment="1">
      <alignment horizontal="center" vertical="center" wrapText="1"/>
    </xf>
    <xf numFmtId="0" fontId="7" fillId="6" borderId="9" xfId="0" applyFont="1" applyFill="1" applyBorder="1" applyAlignment="1">
      <alignment horizontal="justify" vertical="center" wrapText="1"/>
    </xf>
    <xf numFmtId="0" fontId="7" fillId="6" borderId="0" xfId="0" applyFont="1" applyFill="1" applyAlignment="1">
      <alignment horizontal="left" wrapText="1"/>
    </xf>
    <xf numFmtId="0" fontId="7" fillId="6" borderId="4" xfId="0" applyFont="1" applyFill="1" applyBorder="1" applyAlignment="1">
      <alignment horizontal="center" vertical="center" wrapText="1"/>
    </xf>
    <xf numFmtId="0" fontId="7" fillId="6" borderId="7" xfId="0" applyFont="1" applyFill="1" applyBorder="1" applyAlignment="1">
      <alignment horizontal="justify" vertical="center" wrapText="1"/>
    </xf>
    <xf numFmtId="0" fontId="7" fillId="2" borderId="9"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2" borderId="9" xfId="0" applyFont="1" applyFill="1" applyBorder="1" applyAlignment="1">
      <alignment vertical="center" wrapText="1"/>
    </xf>
    <xf numFmtId="0" fontId="7" fillId="7" borderId="9" xfId="0" applyFont="1" applyFill="1" applyBorder="1" applyAlignment="1">
      <alignment vertical="center" wrapText="1"/>
    </xf>
    <xf numFmtId="0" fontId="7" fillId="7" borderId="9" xfId="0" applyFont="1" applyFill="1" applyBorder="1" applyAlignment="1">
      <alignment horizontal="center" vertical="center" wrapText="1"/>
    </xf>
    <xf numFmtId="0" fontId="7" fillId="12" borderId="9" xfId="0" applyFont="1" applyFill="1" applyBorder="1" applyAlignment="1">
      <alignment horizontal="justify" vertical="center" wrapText="1"/>
    </xf>
    <xf numFmtId="0" fontId="7" fillId="12" borderId="9" xfId="0" applyFont="1" applyFill="1" applyBorder="1" applyAlignment="1">
      <alignment horizontal="center" vertical="center" wrapText="1"/>
    </xf>
    <xf numFmtId="9" fontId="6" fillId="0" borderId="0" xfId="0" applyNumberFormat="1" applyFont="1"/>
    <xf numFmtId="0" fontId="7" fillId="8" borderId="9" xfId="0" applyFont="1" applyFill="1" applyBorder="1" applyAlignment="1">
      <alignment horizontal="justify" vertical="center" wrapText="1"/>
    </xf>
    <xf numFmtId="0" fontId="7" fillId="8" borderId="9" xfId="0" applyFont="1" applyFill="1" applyBorder="1" applyAlignment="1">
      <alignment horizontal="center" vertical="center" wrapText="1"/>
    </xf>
    <xf numFmtId="16" fontId="7" fillId="6" borderId="9" xfId="0" applyNumberFormat="1" applyFont="1" applyFill="1" applyBorder="1" applyAlignment="1">
      <alignment horizontal="center" vertical="center" wrapText="1"/>
    </xf>
    <xf numFmtId="9" fontId="7" fillId="2" borderId="9" xfId="2" applyFont="1" applyFill="1" applyBorder="1" applyAlignment="1">
      <alignment horizontal="center" vertical="center" wrapText="1"/>
    </xf>
    <xf numFmtId="9" fontId="8" fillId="0" borderId="0" xfId="2" applyFont="1"/>
    <xf numFmtId="9" fontId="10" fillId="2" borderId="1" xfId="2" applyFont="1" applyFill="1" applyBorder="1" applyAlignment="1">
      <alignment horizontal="center" vertical="center" wrapText="1"/>
    </xf>
    <xf numFmtId="9" fontId="14" fillId="3" borderId="3" xfId="2" applyFont="1" applyFill="1" applyBorder="1" applyAlignment="1">
      <alignment horizontal="center" vertical="center" wrapText="1"/>
    </xf>
    <xf numFmtId="9" fontId="9" fillId="0" borderId="0" xfId="2" applyFont="1"/>
    <xf numFmtId="0" fontId="9" fillId="0" borderId="0" xfId="0" applyFont="1" applyAlignment="1"/>
    <xf numFmtId="0" fontId="14" fillId="9" borderId="2" xfId="0" applyFont="1" applyFill="1" applyBorder="1" applyAlignment="1">
      <alignment horizontal="center" vertical="center" wrapText="1"/>
    </xf>
    <xf numFmtId="9" fontId="14" fillId="9" borderId="2" xfId="2" applyFont="1" applyFill="1" applyBorder="1" applyAlignment="1">
      <alignment horizontal="center" vertical="center" wrapText="1"/>
    </xf>
    <xf numFmtId="0" fontId="11" fillId="9" borderId="2" xfId="0" applyFont="1" applyFill="1" applyBorder="1" applyAlignment="1">
      <alignment horizontal="center" vertical="center" wrapText="1"/>
    </xf>
    <xf numFmtId="0" fontId="7" fillId="6" borderId="8" xfId="0" applyFont="1" applyFill="1" applyBorder="1" applyAlignment="1">
      <alignment horizontal="justify"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15" borderId="9"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7" fillId="6" borderId="9" xfId="0" applyFont="1" applyFill="1" applyBorder="1" applyAlignment="1">
      <alignment horizontal="center" vertical="center"/>
    </xf>
    <xf numFmtId="0" fontId="7" fillId="2" borderId="9" xfId="0" applyFont="1" applyFill="1" applyBorder="1" applyAlignment="1">
      <alignment horizontal="center" vertical="center"/>
    </xf>
    <xf numFmtId="0" fontId="7" fillId="7" borderId="9" xfId="0" applyFont="1" applyFill="1" applyBorder="1" applyAlignment="1">
      <alignment horizontal="center" vertical="center"/>
    </xf>
    <xf numFmtId="0" fontId="7" fillId="12" borderId="9" xfId="0" applyFont="1" applyFill="1" applyBorder="1" applyAlignment="1">
      <alignment horizontal="center" vertical="center"/>
    </xf>
    <xf numFmtId="0" fontId="5" fillId="12" borderId="9" xfId="0" applyFont="1" applyFill="1" applyBorder="1" applyAlignment="1">
      <alignment horizontal="center" vertical="center"/>
    </xf>
    <xf numFmtId="0" fontId="7" fillId="8" borderId="9" xfId="0" applyFont="1" applyFill="1" applyBorder="1" applyAlignment="1">
      <alignment horizontal="center" vertical="center"/>
    </xf>
    <xf numFmtId="0" fontId="7" fillId="13" borderId="9" xfId="0" applyFont="1" applyFill="1" applyBorder="1" applyAlignment="1">
      <alignment horizontal="center" vertical="center"/>
    </xf>
    <xf numFmtId="0" fontId="17" fillId="14" borderId="2" xfId="0" applyFont="1" applyFill="1" applyBorder="1"/>
    <xf numFmtId="0" fontId="7" fillId="2" borderId="8" xfId="0" applyFont="1" applyFill="1" applyBorder="1" applyAlignment="1">
      <alignment vertical="center" wrapText="1"/>
    </xf>
    <xf numFmtId="0" fontId="7" fillId="12" borderId="8" xfId="0" applyFont="1" applyFill="1" applyBorder="1" applyAlignment="1">
      <alignment horizontal="justify" vertical="center" wrapText="1"/>
    </xf>
    <xf numFmtId="0" fontId="7" fillId="8" borderId="8" xfId="0" applyFont="1" applyFill="1" applyBorder="1" applyAlignment="1">
      <alignment horizontal="justify" vertical="center" wrapText="1"/>
    </xf>
    <xf numFmtId="0" fontId="17" fillId="14" borderId="2" xfId="0" applyFont="1" applyFill="1" applyBorder="1" applyAlignment="1">
      <alignment horizontal="center"/>
    </xf>
    <xf numFmtId="0" fontId="7" fillId="6" borderId="2" xfId="0" applyFont="1" applyFill="1" applyBorder="1" applyAlignment="1">
      <alignment horizontal="center" vertical="center" wrapText="1"/>
    </xf>
    <xf numFmtId="0" fontId="7" fillId="6" borderId="2" xfId="0" applyFont="1" applyFill="1" applyBorder="1" applyAlignment="1">
      <alignment horizontal="center" vertical="center"/>
    </xf>
    <xf numFmtId="0" fontId="2" fillId="0" borderId="0" xfId="0" applyFont="1"/>
    <xf numFmtId="9" fontId="5" fillId="2" borderId="8" xfId="2" applyFont="1" applyFill="1" applyBorder="1" applyAlignment="1">
      <alignment horizontal="center" vertical="center" wrapText="1"/>
    </xf>
    <xf numFmtId="9" fontId="7" fillId="3" borderId="7" xfId="2" applyFont="1" applyFill="1" applyBorder="1" applyAlignment="1">
      <alignment horizontal="center" vertical="center" wrapText="1"/>
    </xf>
    <xf numFmtId="9" fontId="7" fillId="3" borderId="9" xfId="2" applyFont="1" applyFill="1" applyBorder="1" applyAlignment="1">
      <alignment horizontal="center" vertical="center" wrapText="1"/>
    </xf>
    <xf numFmtId="9" fontId="5" fillId="3" borderId="9" xfId="2" applyFont="1" applyFill="1" applyBorder="1" applyAlignment="1">
      <alignment horizontal="center" vertical="center" wrapText="1"/>
    </xf>
    <xf numFmtId="9" fontId="7" fillId="4" borderId="9" xfId="2" applyFont="1" applyFill="1" applyBorder="1" applyAlignment="1">
      <alignment horizontal="center" vertical="center" wrapText="1"/>
    </xf>
    <xf numFmtId="9" fontId="5" fillId="4" borderId="9" xfId="2" applyFont="1" applyFill="1" applyBorder="1" applyAlignment="1">
      <alignment horizontal="center" vertical="center" wrapText="1"/>
    </xf>
    <xf numFmtId="9" fontId="7" fillId="5" borderId="9" xfId="2" applyFont="1" applyFill="1" applyBorder="1" applyAlignment="1">
      <alignment horizontal="center" vertical="center" wrapText="1"/>
    </xf>
    <xf numFmtId="9" fontId="5" fillId="5" borderId="9" xfId="2" applyFont="1" applyFill="1" applyBorder="1" applyAlignment="1">
      <alignment horizontal="center" vertical="center" wrapText="1"/>
    </xf>
    <xf numFmtId="9" fontId="5" fillId="6" borderId="9" xfId="2" applyFont="1" applyFill="1" applyBorder="1" applyAlignment="1">
      <alignment horizontal="center" vertical="center" wrapText="1"/>
    </xf>
    <xf numFmtId="9" fontId="7" fillId="7" borderId="9" xfId="2" applyFont="1" applyFill="1" applyBorder="1" applyAlignment="1">
      <alignment horizontal="center" vertical="center" wrapText="1"/>
    </xf>
    <xf numFmtId="9" fontId="7" fillId="12" borderId="9" xfId="2" applyFont="1" applyFill="1" applyBorder="1" applyAlignment="1">
      <alignment horizontal="center" vertical="center" wrapText="1"/>
    </xf>
    <xf numFmtId="9" fontId="7" fillId="8" borderId="9" xfId="2" applyFont="1" applyFill="1" applyBorder="1" applyAlignment="1">
      <alignment horizontal="center" vertical="center"/>
    </xf>
    <xf numFmtId="9" fontId="5" fillId="16" borderId="9" xfId="2" applyFont="1" applyFill="1" applyBorder="1" applyAlignment="1">
      <alignment horizontal="center" vertical="center"/>
    </xf>
    <xf numFmtId="0" fontId="18" fillId="13" borderId="4" xfId="0" applyFont="1" applyFill="1" applyBorder="1" applyAlignment="1">
      <alignment horizontal="left" vertical="center" wrapText="1"/>
    </xf>
    <xf numFmtId="0" fontId="18" fillId="14" borderId="2" xfId="1" applyFont="1" applyFill="1" applyBorder="1" applyAlignment="1">
      <alignment horizontal="center" vertical="top" wrapText="1"/>
    </xf>
    <xf numFmtId="9" fontId="7" fillId="14" borderId="2" xfId="2" applyFont="1" applyFill="1" applyBorder="1" applyAlignment="1">
      <alignment horizontal="center" vertical="center"/>
    </xf>
    <xf numFmtId="0" fontId="18" fillId="14" borderId="2" xfId="1" applyFont="1" applyFill="1" applyBorder="1" applyAlignment="1">
      <alignment vertical="top" wrapText="1"/>
    </xf>
    <xf numFmtId="0" fontId="18" fillId="13" borderId="2" xfId="0" applyFont="1" applyFill="1" applyBorder="1" applyAlignment="1">
      <alignment horizontal="left" vertical="center" wrapText="1"/>
    </xf>
    <xf numFmtId="9" fontId="17" fillId="14" borderId="2" xfId="2" applyFont="1" applyFill="1" applyBorder="1" applyAlignment="1">
      <alignment horizontal="center" vertical="center"/>
    </xf>
    <xf numFmtId="0" fontId="17" fillId="14" borderId="2" xfId="1" applyFont="1" applyFill="1" applyBorder="1" applyAlignment="1">
      <alignment horizontal="center" vertical="top" wrapText="1"/>
    </xf>
    <xf numFmtId="0" fontId="17" fillId="14" borderId="1" xfId="1" applyFont="1" applyFill="1" applyBorder="1" applyAlignment="1">
      <alignment horizontal="center" vertical="top" wrapText="1"/>
    </xf>
    <xf numFmtId="0" fontId="18" fillId="14" borderId="2" xfId="0" applyFont="1" applyFill="1" applyBorder="1" applyAlignment="1">
      <alignment horizontal="left" vertical="center" wrapText="1"/>
    </xf>
    <xf numFmtId="0" fontId="17" fillId="14" borderId="11" xfId="1" applyFont="1" applyFill="1" applyBorder="1" applyAlignment="1">
      <alignment horizontal="center" vertical="top" wrapText="1"/>
    </xf>
    <xf numFmtId="0" fontId="17" fillId="14" borderId="5" xfId="1" applyFont="1" applyFill="1" applyBorder="1" applyAlignment="1">
      <alignment horizontal="center" vertical="top" wrapText="1"/>
    </xf>
    <xf numFmtId="0" fontId="18" fillId="14" borderId="2" xfId="1" applyFont="1" applyFill="1" applyBorder="1" applyAlignment="1">
      <alignment horizontal="left" vertical="center" wrapText="1"/>
    </xf>
    <xf numFmtId="0" fontId="7" fillId="14" borderId="2" xfId="0" applyFont="1" applyFill="1" applyBorder="1" applyAlignment="1">
      <alignment horizontal="left" vertical="center" wrapText="1"/>
    </xf>
    <xf numFmtId="0" fontId="17" fillId="14" borderId="2" xfId="1" applyFont="1" applyFill="1" applyBorder="1" applyAlignment="1">
      <alignment horizontal="center" vertical="center" wrapText="1"/>
    </xf>
    <xf numFmtId="0" fontId="17" fillId="14" borderId="4" xfId="1" applyFont="1" applyFill="1" applyBorder="1" applyAlignment="1">
      <alignment horizontal="center" vertical="center" wrapText="1"/>
    </xf>
    <xf numFmtId="0" fontId="17" fillId="14" borderId="2" xfId="0" applyFont="1" applyFill="1" applyBorder="1" applyAlignment="1">
      <alignment horizontal="left" vertical="center" wrapText="1"/>
    </xf>
    <xf numFmtId="16" fontId="18" fillId="14" borderId="2" xfId="1" applyNumberFormat="1" applyFont="1" applyFill="1" applyBorder="1" applyAlignment="1">
      <alignment horizontal="center" vertical="center" wrapText="1"/>
    </xf>
    <xf numFmtId="0" fontId="18" fillId="14" borderId="2" xfId="1" applyFont="1" applyFill="1" applyBorder="1" applyAlignment="1">
      <alignment horizontal="center" vertical="center" wrapText="1"/>
    </xf>
    <xf numFmtId="0" fontId="17" fillId="14" borderId="2" xfId="0" applyFont="1" applyFill="1" applyBorder="1" applyAlignment="1">
      <alignment wrapText="1"/>
    </xf>
    <xf numFmtId="0" fontId="18" fillId="14" borderId="4" xfId="1" applyFont="1" applyFill="1" applyBorder="1" applyAlignment="1">
      <alignment horizontal="center" vertical="center" wrapText="1"/>
    </xf>
    <xf numFmtId="9" fontId="17" fillId="14" borderId="2" xfId="2" applyFont="1" applyFill="1" applyBorder="1" applyAlignment="1">
      <alignment horizontal="left" vertical="center"/>
    </xf>
    <xf numFmtId="0" fontId="18" fillId="14" borderId="9" xfId="1" applyFont="1" applyFill="1" applyBorder="1" applyAlignment="1">
      <alignment horizontal="center" vertical="center" wrapText="1"/>
    </xf>
    <xf numFmtId="9" fontId="17" fillId="14" borderId="9" xfId="2" applyFont="1" applyFill="1" applyBorder="1" applyAlignment="1">
      <alignment horizontal="center" vertical="center"/>
    </xf>
    <xf numFmtId="0" fontId="2" fillId="0" borderId="0" xfId="0" applyFont="1" applyAlignment="1">
      <alignment horizontal="center"/>
    </xf>
    <xf numFmtId="9" fontId="2" fillId="0" borderId="0" xfId="2" applyFont="1" applyAlignment="1">
      <alignment horizontal="center" vertical="center"/>
    </xf>
    <xf numFmtId="0" fontId="5" fillId="13" borderId="0" xfId="0" applyFont="1" applyFill="1" applyAlignment="1">
      <alignment horizontal="center" vertical="center" wrapText="1"/>
    </xf>
    <xf numFmtId="0" fontId="7" fillId="8" borderId="9" xfId="0" applyFont="1" applyFill="1" applyBorder="1" applyAlignment="1">
      <alignment horizontal="left" vertical="center" wrapText="1"/>
    </xf>
    <xf numFmtId="0" fontId="1" fillId="0" borderId="0" xfId="0" applyFont="1"/>
    <xf numFmtId="0" fontId="17" fillId="14" borderId="12" xfId="0" applyFont="1" applyFill="1" applyBorder="1" applyAlignment="1">
      <alignment vertical="center" wrapText="1"/>
    </xf>
    <xf numFmtId="0" fontId="17" fillId="14" borderId="13" xfId="0" applyFont="1" applyFill="1" applyBorder="1" applyAlignment="1">
      <alignment vertical="center" wrapText="1"/>
    </xf>
    <xf numFmtId="0" fontId="17" fillId="14" borderId="14" xfId="0" applyFont="1" applyFill="1" applyBorder="1" applyAlignment="1">
      <alignment vertical="center" wrapText="1"/>
    </xf>
    <xf numFmtId="0" fontId="18" fillId="14" borderId="9" xfId="1" applyFont="1" applyFill="1" applyBorder="1" applyAlignment="1">
      <alignment vertical="top" wrapText="1"/>
    </xf>
    <xf numFmtId="9" fontId="17" fillId="14" borderId="2" xfId="2" applyFont="1" applyFill="1" applyBorder="1" applyAlignment="1">
      <alignment horizontal="left" vertical="center" wrapText="1"/>
    </xf>
    <xf numFmtId="0" fontId="7" fillId="10" borderId="9" xfId="0" applyFont="1" applyFill="1" applyBorder="1" applyAlignment="1">
      <alignment horizontal="center" vertical="center" wrapText="1"/>
    </xf>
    <xf numFmtId="0" fontId="7" fillId="10" borderId="9" xfId="0" applyFont="1" applyFill="1" applyBorder="1" applyAlignment="1">
      <alignment horizontal="justify" vertical="center" wrapText="1"/>
    </xf>
    <xf numFmtId="0" fontId="5" fillId="10" borderId="9" xfId="0" applyFont="1" applyFill="1" applyBorder="1" applyAlignment="1">
      <alignment horizontal="center" vertical="center"/>
    </xf>
    <xf numFmtId="9" fontId="19" fillId="10" borderId="9" xfId="2" applyFont="1" applyFill="1" applyBorder="1" applyAlignment="1">
      <alignment horizontal="center" vertical="center" wrapText="1"/>
    </xf>
    <xf numFmtId="0" fontId="7" fillId="14" borderId="2" xfId="0" applyFont="1" applyFill="1" applyBorder="1" applyAlignment="1">
      <alignment horizontal="center" vertical="center"/>
    </xf>
    <xf numFmtId="9" fontId="7" fillId="16" borderId="9" xfId="2" applyFont="1" applyFill="1" applyBorder="1" applyAlignment="1">
      <alignment horizontal="center" vertical="center" wrapText="1"/>
    </xf>
    <xf numFmtId="9" fontId="5" fillId="16" borderId="9" xfId="2" applyFont="1" applyFill="1" applyBorder="1" applyAlignment="1">
      <alignment horizontal="center" vertical="center" wrapText="1"/>
    </xf>
    <xf numFmtId="0" fontId="12" fillId="10" borderId="5"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xf>
    <xf numFmtId="0" fontId="12" fillId="11" borderId="5"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7" borderId="5"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2" borderId="3" xfId="0" applyFont="1" applyFill="1" applyBorder="1" applyAlignment="1">
      <alignment horizontal="center" vertical="center"/>
    </xf>
    <xf numFmtId="0" fontId="10" fillId="12" borderId="1"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0" xfId="0" applyFont="1" applyFill="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9" fontId="14" fillId="4" borderId="1" xfId="2" applyFont="1" applyFill="1" applyBorder="1" applyAlignment="1">
      <alignment horizontal="center" vertical="center" wrapText="1"/>
    </xf>
    <xf numFmtId="9" fontId="14" fillId="4" borderId="3" xfId="2" applyFont="1" applyFill="1" applyBorder="1" applyAlignment="1">
      <alignment horizontal="center" vertical="center" wrapText="1"/>
    </xf>
    <xf numFmtId="9" fontId="14" fillId="4" borderId="4" xfId="2"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9" fontId="14" fillId="3" borderId="1" xfId="2" applyFont="1" applyFill="1" applyBorder="1" applyAlignment="1">
      <alignment horizontal="center" vertical="center" wrapText="1"/>
    </xf>
    <xf numFmtId="9" fontId="14" fillId="3" borderId="3" xfId="2"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9" fontId="14" fillId="5" borderId="1" xfId="2" applyFont="1" applyFill="1" applyBorder="1" applyAlignment="1">
      <alignment horizontal="center" vertical="center" wrapText="1"/>
    </xf>
    <xf numFmtId="9" fontId="14" fillId="5" borderId="3" xfId="2" applyFont="1" applyFill="1" applyBorder="1" applyAlignment="1">
      <alignment horizontal="center" vertical="center" wrapText="1"/>
    </xf>
    <xf numFmtId="9" fontId="14" fillId="5" borderId="4" xfId="2"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9" fontId="14" fillId="6" borderId="1" xfId="2" applyFont="1" applyFill="1" applyBorder="1" applyAlignment="1">
      <alignment horizontal="center" vertical="center" wrapText="1"/>
    </xf>
    <xf numFmtId="9" fontId="14" fillId="6" borderId="3" xfId="2" applyFont="1" applyFill="1" applyBorder="1" applyAlignment="1">
      <alignment horizontal="center" vertical="center" wrapText="1"/>
    </xf>
    <xf numFmtId="9" fontId="14" fillId="6" borderId="4" xfId="2"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9" fontId="14" fillId="2" borderId="1" xfId="2" applyFont="1" applyFill="1" applyBorder="1" applyAlignment="1">
      <alignment horizontal="center" vertical="center" wrapText="1"/>
    </xf>
    <xf numFmtId="9" fontId="14" fillId="2" borderId="3" xfId="2" applyFont="1" applyFill="1" applyBorder="1" applyAlignment="1">
      <alignment horizontal="center" vertical="center" wrapText="1"/>
    </xf>
    <xf numFmtId="9" fontId="14" fillId="2" borderId="4" xfId="2"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9" fontId="14" fillId="7" borderId="1" xfId="2" applyFont="1" applyFill="1" applyBorder="1" applyAlignment="1">
      <alignment horizontal="center" vertical="center" wrapText="1"/>
    </xf>
    <xf numFmtId="9" fontId="14" fillId="7" borderId="3" xfId="2" applyFont="1" applyFill="1" applyBorder="1" applyAlignment="1">
      <alignment horizontal="center" vertical="center" wrapText="1"/>
    </xf>
    <xf numFmtId="9" fontId="14" fillId="7" borderId="4" xfId="2"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2" borderId="4" xfId="0" applyFont="1" applyFill="1" applyBorder="1" applyAlignment="1">
      <alignment horizontal="center" vertical="center" wrapText="1"/>
    </xf>
    <xf numFmtId="9" fontId="14" fillId="12" borderId="1" xfId="2" applyFont="1" applyFill="1" applyBorder="1" applyAlignment="1">
      <alignment horizontal="center" vertical="center" wrapText="1"/>
    </xf>
    <xf numFmtId="9" fontId="14" fillId="12" borderId="3" xfId="2" applyFont="1" applyFill="1" applyBorder="1" applyAlignment="1">
      <alignment horizontal="center" vertical="center" wrapText="1"/>
    </xf>
    <xf numFmtId="9" fontId="14" fillId="12" borderId="4" xfId="2"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9" fontId="14" fillId="8" borderId="1" xfId="2" applyFont="1" applyFill="1" applyBorder="1" applyAlignment="1">
      <alignment horizontal="center" vertical="center" wrapText="1"/>
    </xf>
    <xf numFmtId="9" fontId="14" fillId="8" borderId="3" xfId="2" applyFont="1" applyFill="1" applyBorder="1" applyAlignment="1">
      <alignment horizontal="center" vertical="center" wrapText="1"/>
    </xf>
    <xf numFmtId="9" fontId="14" fillId="8" borderId="4" xfId="2" applyFont="1" applyFill="1" applyBorder="1" applyAlignment="1">
      <alignment horizontal="center" vertical="center" wrapText="1"/>
    </xf>
    <xf numFmtId="0" fontId="11" fillId="8" borderId="1"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cellXfs>
  <cellStyles count="3">
    <cellStyle name="Normal" xfId="0" builtinId="0"/>
    <cellStyle name="Normal 2" xfId="1"/>
    <cellStyle name="Porcentaje" xfId="2" builtinId="5"/>
  </cellStyles>
  <dxfs count="0"/>
  <tableStyles count="0" defaultTableStyle="TableStyleMedium2" defaultPivotStyle="PivotStyleLight16"/>
  <colors>
    <mruColors>
      <color rgb="FFF08A6E"/>
      <color rgb="FFCCCC00"/>
      <color rgb="FFFFCC99"/>
      <color rgb="FFFFCCFF"/>
      <color rgb="FFFFFF99"/>
      <color rgb="FFFFFFCC"/>
      <color rgb="FFFFFFFF"/>
      <color rgb="FF726F81"/>
      <color rgb="FFC97C27"/>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5"/>
  <sheetViews>
    <sheetView showGridLines="0" zoomScale="80" zoomScaleNormal="80" workbookViewId="0">
      <selection activeCell="E185" sqref="E185"/>
    </sheetView>
  </sheetViews>
  <sheetFormatPr baseColWidth="10" defaultColWidth="10.85546875" defaultRowHeight="15.75" x14ac:dyDescent="0.25"/>
  <cols>
    <col min="1" max="1" width="23.140625" style="63" customWidth="1"/>
    <col min="2" max="2" width="56.140625" style="63" customWidth="1"/>
    <col min="3" max="3" width="18.85546875" style="63" customWidth="1"/>
    <col min="4" max="4" width="20.42578125" style="100" customWidth="1"/>
    <col min="5" max="5" width="14.42578125" style="101" customWidth="1"/>
    <col min="6" max="6" width="49.7109375" style="63" customWidth="1"/>
    <col min="7" max="7" width="23.85546875" style="63" customWidth="1"/>
    <col min="8" max="8" width="30.42578125" style="63" customWidth="1"/>
    <col min="9" max="16384" width="10.85546875" style="63"/>
  </cols>
  <sheetData>
    <row r="1" spans="1:10" ht="39" customHeight="1" x14ac:dyDescent="0.25">
      <c r="A1" s="117" t="s">
        <v>188</v>
      </c>
      <c r="B1" s="118"/>
      <c r="C1" s="118"/>
      <c r="D1" s="118"/>
      <c r="E1" s="118"/>
      <c r="F1" s="118"/>
      <c r="G1" s="118"/>
      <c r="H1" s="119"/>
      <c r="I1" s="1"/>
      <c r="J1" s="1"/>
    </row>
    <row r="2" spans="1:10" ht="30.95" customHeight="1" x14ac:dyDescent="0.25">
      <c r="A2" s="120" t="s">
        <v>260</v>
      </c>
      <c r="B2" s="121"/>
      <c r="C2" s="121"/>
      <c r="D2" s="121"/>
      <c r="E2" s="121"/>
      <c r="F2" s="121"/>
      <c r="G2" s="121"/>
      <c r="H2" s="122"/>
      <c r="I2" s="1"/>
      <c r="J2" s="1"/>
    </row>
    <row r="3" spans="1:10" ht="43.5" customHeight="1" x14ac:dyDescent="0.25">
      <c r="A3" s="8" t="s">
        <v>0</v>
      </c>
      <c r="B3" s="9" t="s">
        <v>168</v>
      </c>
      <c r="C3" s="9" t="s">
        <v>195</v>
      </c>
      <c r="D3" s="9" t="s">
        <v>196</v>
      </c>
      <c r="E3" s="64" t="s">
        <v>190</v>
      </c>
      <c r="F3" s="9" t="s">
        <v>179</v>
      </c>
      <c r="G3" s="9" t="s">
        <v>261</v>
      </c>
      <c r="H3" s="9" t="s">
        <v>178</v>
      </c>
      <c r="I3" s="1"/>
      <c r="J3" s="1"/>
    </row>
    <row r="4" spans="1:10" ht="38.1" customHeight="1" x14ac:dyDescent="0.25">
      <c r="A4" s="136" t="s">
        <v>1</v>
      </c>
      <c r="B4" s="10" t="s">
        <v>2</v>
      </c>
      <c r="C4" s="11" t="s">
        <v>197</v>
      </c>
      <c r="D4" s="11" t="s">
        <v>199</v>
      </c>
      <c r="E4" s="65">
        <v>1</v>
      </c>
      <c r="F4" s="10" t="s">
        <v>3</v>
      </c>
      <c r="G4" s="10" t="s">
        <v>262</v>
      </c>
      <c r="H4" s="45" t="s">
        <v>263</v>
      </c>
      <c r="I4" s="1"/>
      <c r="J4" s="1"/>
    </row>
    <row r="5" spans="1:10" x14ac:dyDescent="0.25">
      <c r="A5" s="137"/>
      <c r="B5" s="12" t="s">
        <v>4</v>
      </c>
      <c r="C5" s="13" t="s">
        <v>197</v>
      </c>
      <c r="D5" s="13" t="s">
        <v>199</v>
      </c>
      <c r="E5" s="66">
        <v>1</v>
      </c>
      <c r="F5" s="12" t="s">
        <v>5</v>
      </c>
      <c r="G5" s="12" t="s">
        <v>262</v>
      </c>
      <c r="H5" s="46" t="s">
        <v>263</v>
      </c>
      <c r="I5" s="1"/>
      <c r="J5" s="1"/>
    </row>
    <row r="6" spans="1:10" ht="21.95" customHeight="1" x14ac:dyDescent="0.25">
      <c r="A6" s="137"/>
      <c r="B6" s="12" t="s">
        <v>6</v>
      </c>
      <c r="C6" s="13" t="s">
        <v>197</v>
      </c>
      <c r="D6" s="13" t="s">
        <v>199</v>
      </c>
      <c r="E6" s="66">
        <v>1</v>
      </c>
      <c r="F6" s="12" t="s">
        <v>7</v>
      </c>
      <c r="G6" s="12" t="s">
        <v>262</v>
      </c>
      <c r="H6" s="46" t="s">
        <v>263</v>
      </c>
      <c r="I6" s="1"/>
      <c r="J6" s="1"/>
    </row>
    <row r="7" spans="1:10" ht="23.1" customHeight="1" x14ac:dyDescent="0.25">
      <c r="A7" s="137"/>
      <c r="B7" s="12" t="s">
        <v>8</v>
      </c>
      <c r="C7" s="13" t="s">
        <v>197</v>
      </c>
      <c r="D7" s="13" t="s">
        <v>199</v>
      </c>
      <c r="E7" s="66">
        <v>1</v>
      </c>
      <c r="F7" s="12" t="s">
        <v>9</v>
      </c>
      <c r="G7" s="12" t="s">
        <v>262</v>
      </c>
      <c r="H7" s="46" t="s">
        <v>263</v>
      </c>
      <c r="I7" s="1"/>
      <c r="J7" s="1"/>
    </row>
    <row r="8" spans="1:10" ht="30" x14ac:dyDescent="0.25">
      <c r="A8" s="137"/>
      <c r="B8" s="12" t="s">
        <v>10</v>
      </c>
      <c r="C8" s="13" t="s">
        <v>197</v>
      </c>
      <c r="D8" s="13" t="s">
        <v>199</v>
      </c>
      <c r="E8" s="66">
        <v>1</v>
      </c>
      <c r="F8" s="12" t="s">
        <v>11</v>
      </c>
      <c r="G8" s="12" t="s">
        <v>262</v>
      </c>
      <c r="H8" s="46" t="s">
        <v>263</v>
      </c>
      <c r="I8" s="1"/>
      <c r="J8" s="1"/>
    </row>
    <row r="9" spans="1:10" ht="29.1" customHeight="1" x14ac:dyDescent="0.25">
      <c r="A9" s="137"/>
      <c r="B9" s="12" t="s">
        <v>12</v>
      </c>
      <c r="C9" s="13" t="s">
        <v>197</v>
      </c>
      <c r="D9" s="13" t="s">
        <v>199</v>
      </c>
      <c r="E9" s="66">
        <v>1</v>
      </c>
      <c r="F9" s="12" t="s">
        <v>13</v>
      </c>
      <c r="G9" s="12" t="s">
        <v>264</v>
      </c>
      <c r="H9" s="46" t="s">
        <v>263</v>
      </c>
      <c r="I9" s="1"/>
      <c r="J9" s="1"/>
    </row>
    <row r="10" spans="1:10" ht="21" customHeight="1" x14ac:dyDescent="0.25">
      <c r="A10" s="137"/>
      <c r="B10" s="12" t="s">
        <v>14</v>
      </c>
      <c r="C10" s="13" t="s">
        <v>197</v>
      </c>
      <c r="D10" s="13" t="s">
        <v>199</v>
      </c>
      <c r="E10" s="66">
        <v>1</v>
      </c>
      <c r="F10" s="12" t="s">
        <v>15</v>
      </c>
      <c r="G10" s="12" t="s">
        <v>262</v>
      </c>
      <c r="H10" s="46" t="s">
        <v>263</v>
      </c>
      <c r="I10" s="1"/>
      <c r="J10" s="1"/>
    </row>
    <row r="11" spans="1:10" ht="36.950000000000003" customHeight="1" x14ac:dyDescent="0.25">
      <c r="A11" s="137"/>
      <c r="B11" s="12" t="s">
        <v>33</v>
      </c>
      <c r="C11" s="13" t="s">
        <v>197</v>
      </c>
      <c r="D11" s="13" t="s">
        <v>199</v>
      </c>
      <c r="E11" s="66">
        <v>1</v>
      </c>
      <c r="F11" s="12" t="s">
        <v>180</v>
      </c>
      <c r="G11" s="12" t="s">
        <v>262</v>
      </c>
      <c r="H11" s="46" t="s">
        <v>263</v>
      </c>
      <c r="I11" s="1"/>
      <c r="J11" s="1"/>
    </row>
    <row r="12" spans="1:10" ht="30" x14ac:dyDescent="0.25">
      <c r="A12" s="138"/>
      <c r="B12" s="12" t="s">
        <v>16</v>
      </c>
      <c r="C12" s="13" t="s">
        <v>197</v>
      </c>
      <c r="D12" s="13" t="s">
        <v>200</v>
      </c>
      <c r="E12" s="66">
        <v>1</v>
      </c>
      <c r="F12" s="12" t="s">
        <v>17</v>
      </c>
      <c r="G12" s="12" t="s">
        <v>265</v>
      </c>
      <c r="H12" s="46" t="s">
        <v>263</v>
      </c>
      <c r="I12" s="1"/>
      <c r="J12" s="1"/>
    </row>
    <row r="13" spans="1:10" ht="30" customHeight="1" x14ac:dyDescent="0.25">
      <c r="A13" s="134" t="s">
        <v>298</v>
      </c>
      <c r="B13" s="135"/>
      <c r="C13" s="13"/>
      <c r="D13" s="13"/>
      <c r="E13" s="67">
        <f>SUM(E4:E12)/9</f>
        <v>1</v>
      </c>
      <c r="F13" s="12"/>
      <c r="G13" s="12"/>
      <c r="H13" s="46"/>
      <c r="I13" s="1"/>
      <c r="J13" s="1"/>
    </row>
    <row r="14" spans="1:10" ht="42" customHeight="1" x14ac:dyDescent="0.25">
      <c r="A14" s="139" t="s">
        <v>18</v>
      </c>
      <c r="B14" s="14" t="s">
        <v>19</v>
      </c>
      <c r="C14" s="15" t="s">
        <v>209</v>
      </c>
      <c r="D14" s="15" t="s">
        <v>201</v>
      </c>
      <c r="E14" s="68">
        <v>0.9</v>
      </c>
      <c r="F14" s="14" t="s">
        <v>191</v>
      </c>
      <c r="G14" s="14" t="s">
        <v>267</v>
      </c>
      <c r="H14" s="15" t="s">
        <v>263</v>
      </c>
      <c r="I14" s="1"/>
      <c r="J14" s="1"/>
    </row>
    <row r="15" spans="1:10" ht="84.95" customHeight="1" x14ac:dyDescent="0.25">
      <c r="A15" s="140"/>
      <c r="B15" s="14" t="s">
        <v>202</v>
      </c>
      <c r="C15" s="15" t="s">
        <v>208</v>
      </c>
      <c r="D15" s="15" t="s">
        <v>257</v>
      </c>
      <c r="E15" s="68">
        <v>1</v>
      </c>
      <c r="F15" s="14" t="s">
        <v>20</v>
      </c>
      <c r="G15" s="14" t="s">
        <v>266</v>
      </c>
      <c r="H15" s="15" t="s">
        <v>263</v>
      </c>
      <c r="I15" s="1"/>
      <c r="J15" s="1"/>
    </row>
    <row r="16" spans="1:10" ht="77.099999999999994" customHeight="1" x14ac:dyDescent="0.25">
      <c r="A16" s="140"/>
      <c r="B16" s="14" t="s">
        <v>203</v>
      </c>
      <c r="C16" s="15" t="s">
        <v>210</v>
      </c>
      <c r="D16" s="15" t="s">
        <v>211</v>
      </c>
      <c r="E16" s="68">
        <v>0</v>
      </c>
      <c r="F16" s="14" t="s">
        <v>20</v>
      </c>
      <c r="G16" s="14" t="s">
        <v>266</v>
      </c>
      <c r="H16" s="15" t="s">
        <v>268</v>
      </c>
      <c r="I16" s="1"/>
      <c r="J16" s="1"/>
    </row>
    <row r="17" spans="1:10" ht="30" x14ac:dyDescent="0.25">
      <c r="A17" s="140"/>
      <c r="B17" s="14" t="s">
        <v>21</v>
      </c>
      <c r="C17" s="15" t="s">
        <v>209</v>
      </c>
      <c r="D17" s="15" t="s">
        <v>212</v>
      </c>
      <c r="E17" s="68">
        <v>0.75</v>
      </c>
      <c r="F17" s="14" t="s">
        <v>22</v>
      </c>
      <c r="G17" s="14" t="s">
        <v>267</v>
      </c>
      <c r="H17" s="15" t="s">
        <v>268</v>
      </c>
      <c r="I17" s="1"/>
      <c r="J17" s="1"/>
    </row>
    <row r="18" spans="1:10" ht="42.95" customHeight="1" x14ac:dyDescent="0.25">
      <c r="A18" s="140"/>
      <c r="B18" s="14" t="s">
        <v>23</v>
      </c>
      <c r="C18" s="15" t="s">
        <v>209</v>
      </c>
      <c r="D18" s="15" t="s">
        <v>212</v>
      </c>
      <c r="E18" s="68">
        <v>0.75</v>
      </c>
      <c r="F18" s="14" t="s">
        <v>24</v>
      </c>
      <c r="G18" s="14"/>
      <c r="H18" s="15" t="s">
        <v>268</v>
      </c>
      <c r="I18" s="1"/>
      <c r="J18" s="1"/>
    </row>
    <row r="19" spans="1:10" ht="45" x14ac:dyDescent="0.25">
      <c r="A19" s="140"/>
      <c r="B19" s="14" t="s">
        <v>25</v>
      </c>
      <c r="C19" s="15" t="s">
        <v>209</v>
      </c>
      <c r="D19" s="15" t="s">
        <v>212</v>
      </c>
      <c r="E19" s="68">
        <v>0.75</v>
      </c>
      <c r="F19" s="14" t="s">
        <v>26</v>
      </c>
      <c r="G19" s="14"/>
      <c r="H19" s="15" t="s">
        <v>268</v>
      </c>
      <c r="I19" s="1"/>
      <c r="J19" s="1"/>
    </row>
    <row r="20" spans="1:10" ht="30" x14ac:dyDescent="0.25">
      <c r="A20" s="140"/>
      <c r="B20" s="14" t="s">
        <v>27</v>
      </c>
      <c r="C20" s="15" t="s">
        <v>209</v>
      </c>
      <c r="D20" s="15" t="s">
        <v>212</v>
      </c>
      <c r="E20" s="68">
        <v>0.75</v>
      </c>
      <c r="F20" s="14" t="s">
        <v>28</v>
      </c>
      <c r="G20" s="14"/>
      <c r="H20" s="15" t="s">
        <v>268</v>
      </c>
      <c r="I20" s="1"/>
      <c r="J20" s="1"/>
    </row>
    <row r="21" spans="1:10" ht="30" x14ac:dyDescent="0.25">
      <c r="A21" s="140"/>
      <c r="B21" s="14" t="s">
        <v>174</v>
      </c>
      <c r="C21" s="15" t="s">
        <v>209</v>
      </c>
      <c r="D21" s="15" t="s">
        <v>212</v>
      </c>
      <c r="E21" s="68">
        <v>0.75</v>
      </c>
      <c r="F21" s="14" t="s">
        <v>29</v>
      </c>
      <c r="G21" s="14" t="s">
        <v>269</v>
      </c>
      <c r="H21" s="15" t="s">
        <v>268</v>
      </c>
      <c r="I21" s="1"/>
      <c r="J21" s="1"/>
    </row>
    <row r="22" spans="1:10" ht="30" x14ac:dyDescent="0.25">
      <c r="A22" s="140"/>
      <c r="B22" s="14" t="s">
        <v>30</v>
      </c>
      <c r="C22" s="15" t="s">
        <v>209</v>
      </c>
      <c r="D22" s="15" t="s">
        <v>212</v>
      </c>
      <c r="E22" s="68">
        <v>0.75</v>
      </c>
      <c r="F22" s="14" t="s">
        <v>31</v>
      </c>
      <c r="G22" s="14" t="s">
        <v>265</v>
      </c>
      <c r="H22" s="15" t="s">
        <v>268</v>
      </c>
      <c r="I22" s="1"/>
      <c r="J22" s="1"/>
    </row>
    <row r="23" spans="1:10" ht="30" x14ac:dyDescent="0.25">
      <c r="A23" s="141"/>
      <c r="B23" s="14" t="s">
        <v>270</v>
      </c>
      <c r="C23" s="15" t="s">
        <v>209</v>
      </c>
      <c r="D23" s="15" t="s">
        <v>212</v>
      </c>
      <c r="E23" s="68">
        <v>0.75</v>
      </c>
      <c r="F23" s="14" t="s">
        <v>32</v>
      </c>
      <c r="G23" s="14" t="s">
        <v>271</v>
      </c>
      <c r="H23" s="15" t="s">
        <v>268</v>
      </c>
      <c r="I23" s="1"/>
      <c r="J23" s="1"/>
    </row>
    <row r="24" spans="1:10" ht="30.95" customHeight="1" x14ac:dyDescent="0.25">
      <c r="A24" s="142" t="s">
        <v>298</v>
      </c>
      <c r="B24" s="143"/>
      <c r="C24" s="15"/>
      <c r="D24" s="15"/>
      <c r="E24" s="69">
        <f>SUM(E14:E23)/10</f>
        <v>0.71500000000000008</v>
      </c>
      <c r="F24" s="14"/>
      <c r="G24" s="14"/>
      <c r="H24" s="15"/>
      <c r="I24" s="1"/>
      <c r="J24" s="1"/>
    </row>
    <row r="25" spans="1:10" ht="57" customHeight="1" x14ac:dyDescent="0.25">
      <c r="A25" s="152" t="s">
        <v>314</v>
      </c>
      <c r="B25" s="16" t="s">
        <v>34</v>
      </c>
      <c r="C25" s="17" t="s">
        <v>213</v>
      </c>
      <c r="D25" s="17" t="s">
        <v>215</v>
      </c>
      <c r="E25" s="70">
        <v>1</v>
      </c>
      <c r="F25" s="16" t="s">
        <v>35</v>
      </c>
      <c r="G25" s="16" t="s">
        <v>266</v>
      </c>
      <c r="H25" s="17" t="s">
        <v>263</v>
      </c>
      <c r="I25" s="1"/>
      <c r="J25" s="1"/>
    </row>
    <row r="26" spans="1:10" ht="75" x14ac:dyDescent="0.25">
      <c r="A26" s="153"/>
      <c r="B26" s="16" t="s">
        <v>306</v>
      </c>
      <c r="C26" s="17" t="s">
        <v>208</v>
      </c>
      <c r="D26" s="17" t="s">
        <v>216</v>
      </c>
      <c r="E26" s="70">
        <v>0.75</v>
      </c>
      <c r="F26" s="16" t="s">
        <v>36</v>
      </c>
      <c r="G26" s="16" t="s">
        <v>272</v>
      </c>
      <c r="H26" s="47" t="s">
        <v>268</v>
      </c>
      <c r="I26" s="1"/>
      <c r="J26" s="1"/>
    </row>
    <row r="27" spans="1:10" ht="120" customHeight="1" x14ac:dyDescent="0.25">
      <c r="A27" s="153"/>
      <c r="B27" s="16" t="s">
        <v>37</v>
      </c>
      <c r="C27" s="17" t="s">
        <v>208</v>
      </c>
      <c r="D27" s="17" t="s">
        <v>212</v>
      </c>
      <c r="E27" s="70">
        <v>0.75</v>
      </c>
      <c r="F27" s="16" t="s">
        <v>38</v>
      </c>
      <c r="G27" s="16" t="s">
        <v>276</v>
      </c>
      <c r="H27" s="47" t="s">
        <v>268</v>
      </c>
      <c r="I27" s="1"/>
      <c r="J27" s="1"/>
    </row>
    <row r="28" spans="1:10" ht="110.1" customHeight="1" x14ac:dyDescent="0.25">
      <c r="A28" s="154"/>
      <c r="B28" s="16" t="s">
        <v>39</v>
      </c>
      <c r="C28" s="17" t="s">
        <v>208</v>
      </c>
      <c r="D28" s="17" t="s">
        <v>212</v>
      </c>
      <c r="E28" s="70">
        <v>0.75</v>
      </c>
      <c r="F28" s="16" t="s">
        <v>40</v>
      </c>
      <c r="G28" s="16" t="s">
        <v>266</v>
      </c>
      <c r="H28" s="47" t="s">
        <v>268</v>
      </c>
      <c r="I28" s="1"/>
      <c r="J28" s="1"/>
    </row>
    <row r="29" spans="1:10" ht="38.1" customHeight="1" x14ac:dyDescent="0.25">
      <c r="A29" s="144" t="s">
        <v>298</v>
      </c>
      <c r="B29" s="145"/>
      <c r="C29" s="17"/>
      <c r="D29" s="17"/>
      <c r="E29" s="71">
        <f>SUM(E25:E28)/4</f>
        <v>0.8125</v>
      </c>
      <c r="F29" s="16"/>
      <c r="G29" s="16"/>
      <c r="H29" s="48"/>
      <c r="I29" s="1"/>
      <c r="J29" s="1"/>
    </row>
    <row r="30" spans="1:10" ht="60" customHeight="1" x14ac:dyDescent="0.25">
      <c r="A30" s="155" t="s">
        <v>41</v>
      </c>
      <c r="B30" s="18" t="s">
        <v>42</v>
      </c>
      <c r="C30" s="19" t="s">
        <v>217</v>
      </c>
      <c r="D30" s="19" t="s">
        <v>218</v>
      </c>
      <c r="E30" s="115">
        <v>1</v>
      </c>
      <c r="F30" s="18" t="s">
        <v>43</v>
      </c>
      <c r="G30" s="18" t="s">
        <v>274</v>
      </c>
      <c r="H30" s="19" t="s">
        <v>283</v>
      </c>
      <c r="I30" s="1"/>
      <c r="J30" s="1"/>
    </row>
    <row r="31" spans="1:10" ht="90" x14ac:dyDescent="0.25">
      <c r="A31" s="156"/>
      <c r="B31" s="18" t="s">
        <v>44</v>
      </c>
      <c r="C31" s="19" t="s">
        <v>215</v>
      </c>
      <c r="D31" s="19" t="s">
        <v>198</v>
      </c>
      <c r="E31" s="115">
        <v>0.7</v>
      </c>
      <c r="F31" s="18" t="s">
        <v>45</v>
      </c>
      <c r="G31" s="18" t="s">
        <v>274</v>
      </c>
      <c r="H31" s="19" t="s">
        <v>282</v>
      </c>
      <c r="I31" s="1"/>
      <c r="J31" s="1"/>
    </row>
    <row r="32" spans="1:10" ht="60" x14ac:dyDescent="0.25">
      <c r="A32" s="156"/>
      <c r="B32" s="18" t="s">
        <v>46</v>
      </c>
      <c r="C32" s="19" t="s">
        <v>208</v>
      </c>
      <c r="D32" s="19" t="s">
        <v>212</v>
      </c>
      <c r="E32" s="115">
        <v>0.7</v>
      </c>
      <c r="F32" s="18" t="s">
        <v>47</v>
      </c>
      <c r="G32" s="18" t="s">
        <v>273</v>
      </c>
      <c r="H32" s="19" t="s">
        <v>284</v>
      </c>
      <c r="I32" s="1"/>
      <c r="J32" s="1"/>
    </row>
    <row r="33" spans="1:10" ht="90" x14ac:dyDescent="0.25">
      <c r="A33" s="156"/>
      <c r="B33" s="18" t="s">
        <v>48</v>
      </c>
      <c r="C33" s="19" t="s">
        <v>215</v>
      </c>
      <c r="D33" s="19" t="s">
        <v>219</v>
      </c>
      <c r="E33" s="115">
        <v>0.6</v>
      </c>
      <c r="F33" s="18" t="s">
        <v>49</v>
      </c>
      <c r="G33" s="18" t="s">
        <v>274</v>
      </c>
      <c r="H33" s="19" t="s">
        <v>285</v>
      </c>
      <c r="I33" s="1"/>
      <c r="J33" s="1"/>
    </row>
    <row r="34" spans="1:10" ht="60" x14ac:dyDescent="0.25">
      <c r="A34" s="156"/>
      <c r="B34" s="18" t="s">
        <v>50</v>
      </c>
      <c r="C34" s="19" t="s">
        <v>208</v>
      </c>
      <c r="D34" s="19" t="s">
        <v>219</v>
      </c>
      <c r="E34" s="115">
        <v>0.3</v>
      </c>
      <c r="F34" s="18" t="s">
        <v>51</v>
      </c>
      <c r="G34" s="18" t="s">
        <v>274</v>
      </c>
      <c r="H34" s="61" t="s">
        <v>286</v>
      </c>
      <c r="I34" s="1"/>
      <c r="J34" s="1"/>
    </row>
    <row r="35" spans="1:10" ht="60" x14ac:dyDescent="0.25">
      <c r="A35" s="156"/>
      <c r="B35" s="18" t="s">
        <v>183</v>
      </c>
      <c r="C35" s="19" t="s">
        <v>220</v>
      </c>
      <c r="D35" s="19" t="s">
        <v>218</v>
      </c>
      <c r="E35" s="115">
        <v>0.75</v>
      </c>
      <c r="F35" s="18" t="s">
        <v>54</v>
      </c>
      <c r="G35" s="18" t="s">
        <v>274</v>
      </c>
      <c r="H35" s="62" t="s">
        <v>280</v>
      </c>
      <c r="I35" s="1"/>
      <c r="J35" s="1"/>
    </row>
    <row r="36" spans="1:10" ht="45" x14ac:dyDescent="0.25">
      <c r="A36" s="156"/>
      <c r="B36" s="18" t="s">
        <v>52</v>
      </c>
      <c r="C36" s="19" t="s">
        <v>220</v>
      </c>
      <c r="D36" s="19" t="s">
        <v>218</v>
      </c>
      <c r="E36" s="115">
        <v>1</v>
      </c>
      <c r="F36" s="18" t="s">
        <v>53</v>
      </c>
      <c r="G36" s="18" t="s">
        <v>274</v>
      </c>
      <c r="H36" s="62" t="s">
        <v>280</v>
      </c>
      <c r="I36" s="1"/>
      <c r="J36" s="1"/>
    </row>
    <row r="37" spans="1:10" ht="30" x14ac:dyDescent="0.25">
      <c r="A37" s="156"/>
      <c r="B37" s="18" t="s">
        <v>55</v>
      </c>
      <c r="C37" s="19" t="s">
        <v>208</v>
      </c>
      <c r="D37" s="19" t="s">
        <v>219</v>
      </c>
      <c r="E37" s="115">
        <v>0.75</v>
      </c>
      <c r="F37" s="18" t="s">
        <v>56</v>
      </c>
      <c r="G37" s="18" t="s">
        <v>274</v>
      </c>
      <c r="H37" s="62" t="s">
        <v>280</v>
      </c>
      <c r="I37" s="1"/>
      <c r="J37" s="1"/>
    </row>
    <row r="38" spans="1:10" ht="30" x14ac:dyDescent="0.25">
      <c r="A38" s="156"/>
      <c r="B38" s="18" t="s">
        <v>221</v>
      </c>
      <c r="C38" s="19" t="s">
        <v>208</v>
      </c>
      <c r="D38" s="19" t="s">
        <v>204</v>
      </c>
      <c r="E38" s="115">
        <v>0.75</v>
      </c>
      <c r="F38" s="18" t="s">
        <v>184</v>
      </c>
      <c r="G38" s="18" t="s">
        <v>274</v>
      </c>
      <c r="H38" s="19" t="s">
        <v>287</v>
      </c>
      <c r="I38" s="1"/>
      <c r="J38" s="1"/>
    </row>
    <row r="39" spans="1:10" ht="90" x14ac:dyDescent="0.25">
      <c r="A39" s="156"/>
      <c r="B39" s="18" t="s">
        <v>57</v>
      </c>
      <c r="C39" s="19" t="s">
        <v>208</v>
      </c>
      <c r="D39" s="34" t="s">
        <v>232</v>
      </c>
      <c r="E39" s="115">
        <v>0.5</v>
      </c>
      <c r="F39" s="18" t="s">
        <v>58</v>
      </c>
      <c r="G39" s="18" t="s">
        <v>274</v>
      </c>
      <c r="H39" s="49" t="s">
        <v>300</v>
      </c>
      <c r="I39" s="1"/>
      <c r="J39" s="1"/>
    </row>
    <row r="40" spans="1:10" ht="138" customHeight="1" x14ac:dyDescent="0.25">
      <c r="A40" s="156"/>
      <c r="B40" s="18" t="s">
        <v>59</v>
      </c>
      <c r="C40" s="19" t="s">
        <v>220</v>
      </c>
      <c r="D40" s="19" t="s">
        <v>219</v>
      </c>
      <c r="E40" s="115">
        <v>0.5</v>
      </c>
      <c r="F40" s="18" t="s">
        <v>60</v>
      </c>
      <c r="G40" s="18" t="s">
        <v>274</v>
      </c>
      <c r="H40" s="49" t="s">
        <v>300</v>
      </c>
      <c r="I40" s="1"/>
      <c r="J40" s="1"/>
    </row>
    <row r="41" spans="1:10" ht="74.099999999999994" customHeight="1" x14ac:dyDescent="0.25">
      <c r="A41" s="156"/>
      <c r="B41" s="20" t="s">
        <v>61</v>
      </c>
      <c r="C41" s="19" t="s">
        <v>208</v>
      </c>
      <c r="D41" s="19" t="s">
        <v>219</v>
      </c>
      <c r="E41" s="115">
        <v>0.7</v>
      </c>
      <c r="F41" s="20" t="s">
        <v>62</v>
      </c>
      <c r="G41" s="18" t="s">
        <v>274</v>
      </c>
      <c r="H41" s="49" t="s">
        <v>300</v>
      </c>
      <c r="I41" s="1"/>
      <c r="J41" s="1"/>
    </row>
    <row r="42" spans="1:10" ht="73.5" customHeight="1" x14ac:dyDescent="0.25">
      <c r="A42" s="156"/>
      <c r="B42" s="20" t="s">
        <v>185</v>
      </c>
      <c r="C42" s="19" t="s">
        <v>208</v>
      </c>
      <c r="D42" s="19" t="s">
        <v>219</v>
      </c>
      <c r="E42" s="115">
        <v>0.5</v>
      </c>
      <c r="F42" s="20" t="s">
        <v>63</v>
      </c>
      <c r="G42" s="18" t="s">
        <v>274</v>
      </c>
      <c r="H42" s="49" t="s">
        <v>300</v>
      </c>
      <c r="I42" s="1"/>
      <c r="J42" s="1"/>
    </row>
    <row r="43" spans="1:10" ht="78.95" customHeight="1" x14ac:dyDescent="0.25">
      <c r="A43" s="156"/>
      <c r="B43" s="20" t="s">
        <v>279</v>
      </c>
      <c r="C43" s="19" t="s">
        <v>208</v>
      </c>
      <c r="D43" s="19" t="s">
        <v>219</v>
      </c>
      <c r="E43" s="115">
        <v>0.7</v>
      </c>
      <c r="F43" s="20" t="s">
        <v>63</v>
      </c>
      <c r="G43" s="18" t="s">
        <v>274</v>
      </c>
      <c r="H43" s="49" t="s">
        <v>300</v>
      </c>
      <c r="I43" s="1"/>
      <c r="J43" s="1"/>
    </row>
    <row r="44" spans="1:10" ht="96.95" customHeight="1" x14ac:dyDescent="0.25">
      <c r="A44" s="156"/>
      <c r="B44" s="20" t="s">
        <v>64</v>
      </c>
      <c r="C44" s="19" t="s">
        <v>208</v>
      </c>
      <c r="D44" s="19" t="s">
        <v>219</v>
      </c>
      <c r="E44" s="115">
        <v>0.7</v>
      </c>
      <c r="F44" s="20" t="s">
        <v>65</v>
      </c>
      <c r="G44" s="18" t="s">
        <v>274</v>
      </c>
      <c r="H44" s="49" t="s">
        <v>300</v>
      </c>
      <c r="I44" s="1"/>
      <c r="J44" s="1"/>
    </row>
    <row r="45" spans="1:10" ht="60" x14ac:dyDescent="0.25">
      <c r="A45" s="156"/>
      <c r="B45" s="20" t="s">
        <v>66</v>
      </c>
      <c r="C45" s="19" t="s">
        <v>220</v>
      </c>
      <c r="D45" s="19" t="s">
        <v>218</v>
      </c>
      <c r="E45" s="115">
        <v>0.6</v>
      </c>
      <c r="F45" s="20" t="s">
        <v>67</v>
      </c>
      <c r="G45" s="18" t="s">
        <v>274</v>
      </c>
      <c r="H45" s="49" t="s">
        <v>300</v>
      </c>
      <c r="I45" s="1"/>
      <c r="J45" s="1"/>
    </row>
    <row r="46" spans="1:10" ht="81.95" customHeight="1" x14ac:dyDescent="0.25">
      <c r="A46" s="156"/>
      <c r="B46" s="21" t="s">
        <v>175</v>
      </c>
      <c r="C46" s="22" t="s">
        <v>209</v>
      </c>
      <c r="D46" s="19" t="s">
        <v>212</v>
      </c>
      <c r="E46" s="115">
        <v>1</v>
      </c>
      <c r="F46" s="20" t="s">
        <v>176</v>
      </c>
      <c r="G46" s="18" t="s">
        <v>274</v>
      </c>
      <c r="H46" s="49" t="s">
        <v>291</v>
      </c>
      <c r="I46" s="1"/>
      <c r="J46" s="1"/>
    </row>
    <row r="47" spans="1:10" ht="179.1" customHeight="1" x14ac:dyDescent="0.25">
      <c r="A47" s="156"/>
      <c r="B47" s="23" t="s">
        <v>275</v>
      </c>
      <c r="C47" s="19" t="s">
        <v>209</v>
      </c>
      <c r="D47" s="19" t="s">
        <v>212</v>
      </c>
      <c r="E47" s="115">
        <v>1</v>
      </c>
      <c r="F47" s="20" t="s">
        <v>177</v>
      </c>
      <c r="G47" s="18" t="s">
        <v>274</v>
      </c>
      <c r="H47" s="49" t="s">
        <v>291</v>
      </c>
      <c r="I47" s="1"/>
      <c r="J47" s="1"/>
    </row>
    <row r="48" spans="1:10" ht="98.1" customHeight="1" x14ac:dyDescent="0.25">
      <c r="A48" s="156"/>
      <c r="B48" s="20" t="s">
        <v>277</v>
      </c>
      <c r="C48" s="34" t="s">
        <v>278</v>
      </c>
      <c r="D48" s="19" t="s">
        <v>212</v>
      </c>
      <c r="E48" s="115">
        <v>1</v>
      </c>
      <c r="F48" s="20" t="s">
        <v>176</v>
      </c>
      <c r="G48" s="18" t="s">
        <v>274</v>
      </c>
      <c r="H48" s="49" t="s">
        <v>291</v>
      </c>
      <c r="I48" s="1"/>
      <c r="J48" s="1"/>
    </row>
    <row r="49" spans="1:10" ht="95.1" customHeight="1" x14ac:dyDescent="0.25">
      <c r="A49" s="156"/>
      <c r="B49" s="44" t="s">
        <v>186</v>
      </c>
      <c r="C49" s="19" t="s">
        <v>209</v>
      </c>
      <c r="D49" s="19" t="s">
        <v>212</v>
      </c>
      <c r="E49" s="115">
        <v>1</v>
      </c>
      <c r="F49" s="20" t="s">
        <v>176</v>
      </c>
      <c r="G49" s="18" t="s">
        <v>274</v>
      </c>
      <c r="H49" s="49" t="s">
        <v>291</v>
      </c>
      <c r="I49" s="1"/>
      <c r="J49" s="1"/>
    </row>
    <row r="50" spans="1:10" ht="45" customHeight="1" x14ac:dyDescent="0.25">
      <c r="A50" s="146" t="s">
        <v>298</v>
      </c>
      <c r="B50" s="147"/>
      <c r="C50" s="19"/>
      <c r="D50" s="19"/>
      <c r="E50" s="116">
        <f>SUM(E30:E49)/20</f>
        <v>0.73749999999999993</v>
      </c>
      <c r="F50" s="20"/>
      <c r="G50" s="20"/>
      <c r="H50" s="49"/>
      <c r="I50" s="1"/>
      <c r="J50" s="1"/>
    </row>
    <row r="51" spans="1:10" ht="30" x14ac:dyDescent="0.25">
      <c r="A51" s="129" t="s">
        <v>68</v>
      </c>
      <c r="B51" s="24" t="s">
        <v>293</v>
      </c>
      <c r="C51" s="25" t="s">
        <v>208</v>
      </c>
      <c r="D51" s="25" t="s">
        <v>207</v>
      </c>
      <c r="E51" s="35">
        <v>0.5</v>
      </c>
      <c r="F51" s="24" t="s">
        <v>70</v>
      </c>
      <c r="G51" s="24" t="s">
        <v>269</v>
      </c>
      <c r="H51" s="50" t="s">
        <v>301</v>
      </c>
      <c r="I51" s="1"/>
      <c r="J51" s="1"/>
    </row>
    <row r="52" spans="1:10" ht="45" x14ac:dyDescent="0.25">
      <c r="A52" s="129"/>
      <c r="B52" s="24" t="s">
        <v>75</v>
      </c>
      <c r="C52" s="25" t="s">
        <v>208</v>
      </c>
      <c r="D52" s="25" t="s">
        <v>219</v>
      </c>
      <c r="E52" s="35">
        <v>0.5</v>
      </c>
      <c r="F52" s="24" t="s">
        <v>76</v>
      </c>
      <c r="G52" s="24" t="s">
        <v>269</v>
      </c>
      <c r="H52" s="25" t="s">
        <v>292</v>
      </c>
      <c r="I52" s="1"/>
      <c r="J52" s="1"/>
    </row>
    <row r="53" spans="1:10" ht="30.95" customHeight="1" x14ac:dyDescent="0.25">
      <c r="A53" s="129"/>
      <c r="B53" s="24" t="s">
        <v>69</v>
      </c>
      <c r="C53" s="25" t="s">
        <v>208</v>
      </c>
      <c r="D53" s="25" t="s">
        <v>207</v>
      </c>
      <c r="E53" s="35">
        <v>0.5</v>
      </c>
      <c r="F53" s="24" t="s">
        <v>70</v>
      </c>
      <c r="G53" s="24" t="s">
        <v>269</v>
      </c>
      <c r="H53" s="50" t="s">
        <v>291</v>
      </c>
      <c r="I53" s="1"/>
      <c r="J53" s="1"/>
    </row>
    <row r="54" spans="1:10" ht="54" customHeight="1" x14ac:dyDescent="0.25">
      <c r="A54" s="129"/>
      <c r="B54" s="24" t="s">
        <v>71</v>
      </c>
      <c r="C54" s="25" t="s">
        <v>208</v>
      </c>
      <c r="D54" s="25" t="s">
        <v>207</v>
      </c>
      <c r="E54" s="35">
        <v>0.5</v>
      </c>
      <c r="F54" s="24" t="s">
        <v>72</v>
      </c>
      <c r="G54" s="24" t="s">
        <v>269</v>
      </c>
      <c r="H54" s="50" t="s">
        <v>291</v>
      </c>
      <c r="I54" s="1"/>
      <c r="J54" s="1"/>
    </row>
    <row r="55" spans="1:10" ht="53.1" customHeight="1" x14ac:dyDescent="0.25">
      <c r="A55" s="129"/>
      <c r="B55" s="24" t="s">
        <v>222</v>
      </c>
      <c r="C55" s="25" t="s">
        <v>220</v>
      </c>
      <c r="D55" s="25" t="s">
        <v>223</v>
      </c>
      <c r="E55" s="35">
        <v>1</v>
      </c>
      <c r="F55" s="24" t="s">
        <v>288</v>
      </c>
      <c r="G55" s="24" t="s">
        <v>269</v>
      </c>
      <c r="H55" s="50" t="s">
        <v>291</v>
      </c>
      <c r="I55" s="1"/>
      <c r="J55" s="1"/>
    </row>
    <row r="56" spans="1:10" ht="53.1" customHeight="1" x14ac:dyDescent="0.25">
      <c r="A56" s="129"/>
      <c r="B56" s="24" t="s">
        <v>224</v>
      </c>
      <c r="C56" s="25" t="s">
        <v>213</v>
      </c>
      <c r="D56" s="25" t="s">
        <v>223</v>
      </c>
      <c r="E56" s="35">
        <v>1</v>
      </c>
      <c r="F56" s="24" t="s">
        <v>289</v>
      </c>
      <c r="G56" s="24" t="s">
        <v>269</v>
      </c>
      <c r="H56" s="25" t="s">
        <v>291</v>
      </c>
      <c r="I56" s="1"/>
      <c r="J56" s="1"/>
    </row>
    <row r="57" spans="1:10" ht="53.1" customHeight="1" x14ac:dyDescent="0.25">
      <c r="A57" s="129"/>
      <c r="B57" s="24" t="s">
        <v>225</v>
      </c>
      <c r="C57" s="25" t="s">
        <v>213</v>
      </c>
      <c r="D57" s="25" t="s">
        <v>223</v>
      </c>
      <c r="E57" s="35">
        <v>1</v>
      </c>
      <c r="F57" s="24" t="s">
        <v>77</v>
      </c>
      <c r="G57" s="24" t="s">
        <v>269</v>
      </c>
      <c r="H57" s="25" t="s">
        <v>291</v>
      </c>
      <c r="I57" s="1"/>
      <c r="J57" s="1"/>
    </row>
    <row r="58" spans="1:10" ht="60" x14ac:dyDescent="0.25">
      <c r="A58" s="129"/>
      <c r="B58" s="24" t="s">
        <v>73</v>
      </c>
      <c r="C58" s="25" t="s">
        <v>213</v>
      </c>
      <c r="D58" s="25" t="s">
        <v>219</v>
      </c>
      <c r="E58" s="35">
        <v>0.5</v>
      </c>
      <c r="F58" s="24" t="s">
        <v>74</v>
      </c>
      <c r="G58" s="24" t="s">
        <v>269</v>
      </c>
      <c r="H58" s="25" t="s">
        <v>300</v>
      </c>
      <c r="I58" s="1"/>
      <c r="J58" s="1"/>
    </row>
    <row r="59" spans="1:10" ht="44.1" customHeight="1" x14ac:dyDescent="0.25">
      <c r="A59" s="129"/>
      <c r="B59" s="26" t="s">
        <v>226</v>
      </c>
      <c r="C59" s="25" t="s">
        <v>208</v>
      </c>
      <c r="D59" s="25" t="s">
        <v>219</v>
      </c>
      <c r="E59" s="35">
        <v>0.5</v>
      </c>
      <c r="F59" s="26" t="s">
        <v>78</v>
      </c>
      <c r="G59" s="24" t="s">
        <v>269</v>
      </c>
      <c r="H59" s="25" t="s">
        <v>300</v>
      </c>
      <c r="I59" s="1"/>
      <c r="J59" s="1"/>
    </row>
    <row r="60" spans="1:10" ht="30" x14ac:dyDescent="0.25">
      <c r="A60" s="129"/>
      <c r="B60" s="24" t="s">
        <v>79</v>
      </c>
      <c r="C60" s="25" t="s">
        <v>208</v>
      </c>
      <c r="D60" s="25" t="s">
        <v>219</v>
      </c>
      <c r="E60" s="35">
        <v>0.5</v>
      </c>
      <c r="F60" s="24" t="s">
        <v>80</v>
      </c>
      <c r="G60" s="24" t="s">
        <v>269</v>
      </c>
      <c r="H60" s="25" t="s">
        <v>300</v>
      </c>
      <c r="I60" s="1"/>
      <c r="J60" s="1"/>
    </row>
    <row r="61" spans="1:10" ht="39" customHeight="1" x14ac:dyDescent="0.25">
      <c r="A61" s="129"/>
      <c r="B61" s="24" t="s">
        <v>81</v>
      </c>
      <c r="C61" s="25" t="s">
        <v>208</v>
      </c>
      <c r="D61" s="25" t="s">
        <v>198</v>
      </c>
      <c r="E61" s="35">
        <v>1</v>
      </c>
      <c r="F61" s="24" t="s">
        <v>82</v>
      </c>
      <c r="G61" s="24" t="s">
        <v>269</v>
      </c>
      <c r="H61" s="50" t="s">
        <v>291</v>
      </c>
      <c r="I61" s="1"/>
      <c r="J61" s="1"/>
    </row>
    <row r="62" spans="1:10" ht="48" customHeight="1" x14ac:dyDescent="0.25">
      <c r="A62" s="129"/>
      <c r="B62" s="24" t="s">
        <v>83</v>
      </c>
      <c r="C62" s="25" t="s">
        <v>227</v>
      </c>
      <c r="D62" s="25" t="s">
        <v>228</v>
      </c>
      <c r="E62" s="35">
        <v>0.5</v>
      </c>
      <c r="F62" s="24" t="s">
        <v>84</v>
      </c>
      <c r="G62" s="24" t="s">
        <v>269</v>
      </c>
      <c r="H62" s="50" t="s">
        <v>300</v>
      </c>
      <c r="I62" s="1"/>
      <c r="J62" s="1"/>
    </row>
    <row r="63" spans="1:10" ht="36.950000000000003" customHeight="1" x14ac:dyDescent="0.25">
      <c r="A63" s="129"/>
      <c r="B63" s="24" t="s">
        <v>85</v>
      </c>
      <c r="C63" s="25" t="s">
        <v>229</v>
      </c>
      <c r="D63" s="25" t="s">
        <v>230</v>
      </c>
      <c r="E63" s="35">
        <v>0.5</v>
      </c>
      <c r="F63" s="24" t="s">
        <v>86</v>
      </c>
      <c r="G63" s="24" t="s">
        <v>269</v>
      </c>
      <c r="H63" s="50" t="s">
        <v>300</v>
      </c>
      <c r="I63" s="1"/>
      <c r="J63" s="1"/>
    </row>
    <row r="64" spans="1:10" ht="38.1" customHeight="1" x14ac:dyDescent="0.25">
      <c r="A64" s="129"/>
      <c r="B64" s="24" t="s">
        <v>87</v>
      </c>
      <c r="C64" s="25" t="s">
        <v>231</v>
      </c>
      <c r="D64" s="25" t="s">
        <v>232</v>
      </c>
      <c r="E64" s="35">
        <v>0</v>
      </c>
      <c r="F64" s="24" t="s">
        <v>88</v>
      </c>
      <c r="G64" s="24" t="s">
        <v>269</v>
      </c>
      <c r="H64" s="50" t="s">
        <v>300</v>
      </c>
      <c r="I64" s="1"/>
      <c r="J64" s="1"/>
    </row>
    <row r="65" spans="1:10" ht="44.1" customHeight="1" x14ac:dyDescent="0.25">
      <c r="A65" s="129"/>
      <c r="B65" s="24" t="s">
        <v>89</v>
      </c>
      <c r="C65" s="25" t="s">
        <v>233</v>
      </c>
      <c r="D65" s="25" t="s">
        <v>234</v>
      </c>
      <c r="E65" s="35">
        <v>0</v>
      </c>
      <c r="F65" s="24" t="s">
        <v>90</v>
      </c>
      <c r="G65" s="24" t="s">
        <v>269</v>
      </c>
      <c r="H65" s="50" t="s">
        <v>300</v>
      </c>
      <c r="I65" s="1"/>
      <c r="J65" s="1"/>
    </row>
    <row r="66" spans="1:10" ht="44.1" customHeight="1" x14ac:dyDescent="0.25">
      <c r="A66" s="129"/>
      <c r="B66" s="24" t="s">
        <v>91</v>
      </c>
      <c r="C66" s="25" t="s">
        <v>235</v>
      </c>
      <c r="D66" s="25" t="s">
        <v>236</v>
      </c>
      <c r="E66" s="35">
        <v>0</v>
      </c>
      <c r="F66" s="24" t="s">
        <v>92</v>
      </c>
      <c r="G66" s="24" t="s">
        <v>269</v>
      </c>
      <c r="H66" s="50" t="s">
        <v>300</v>
      </c>
      <c r="I66" s="1"/>
      <c r="J66" s="1"/>
    </row>
    <row r="67" spans="1:10" ht="45" x14ac:dyDescent="0.25">
      <c r="A67" s="129"/>
      <c r="B67" s="24" t="s">
        <v>93</v>
      </c>
      <c r="C67" s="25" t="s">
        <v>208</v>
      </c>
      <c r="D67" s="25" t="s">
        <v>219</v>
      </c>
      <c r="E67" s="35">
        <v>0.5</v>
      </c>
      <c r="F67" s="24" t="s">
        <v>94</v>
      </c>
      <c r="G67" s="24" t="s">
        <v>269</v>
      </c>
      <c r="H67" s="50" t="s">
        <v>300</v>
      </c>
      <c r="I67" s="1"/>
      <c r="J67" s="1"/>
    </row>
    <row r="68" spans="1:10" ht="60" x14ac:dyDescent="0.25">
      <c r="A68" s="129"/>
      <c r="B68" s="24" t="s">
        <v>95</v>
      </c>
      <c r="C68" s="25" t="s">
        <v>208</v>
      </c>
      <c r="D68" s="25" t="s">
        <v>219</v>
      </c>
      <c r="E68" s="35">
        <v>0.5</v>
      </c>
      <c r="F68" s="24" t="s">
        <v>96</v>
      </c>
      <c r="G68" s="24" t="s">
        <v>269</v>
      </c>
      <c r="H68" s="50" t="s">
        <v>300</v>
      </c>
      <c r="I68" s="1"/>
      <c r="J68" s="1"/>
    </row>
    <row r="69" spans="1:10" ht="45" x14ac:dyDescent="0.25">
      <c r="A69" s="129"/>
      <c r="B69" s="26" t="s">
        <v>97</v>
      </c>
      <c r="C69" s="25" t="s">
        <v>208</v>
      </c>
      <c r="D69" s="25" t="s">
        <v>207</v>
      </c>
      <c r="E69" s="35">
        <v>0.5</v>
      </c>
      <c r="F69" s="26" t="s">
        <v>98</v>
      </c>
      <c r="G69" s="24" t="s">
        <v>269</v>
      </c>
      <c r="H69" s="50" t="s">
        <v>300</v>
      </c>
      <c r="I69" s="1"/>
      <c r="J69" s="1"/>
    </row>
    <row r="70" spans="1:10" ht="60" x14ac:dyDescent="0.25">
      <c r="A70" s="129"/>
      <c r="B70" s="26" t="s">
        <v>99</v>
      </c>
      <c r="C70" s="25" t="s">
        <v>227</v>
      </c>
      <c r="D70" s="25" t="s">
        <v>237</v>
      </c>
      <c r="E70" s="35">
        <v>0.5</v>
      </c>
      <c r="F70" s="26" t="s">
        <v>100</v>
      </c>
      <c r="G70" s="24" t="s">
        <v>269</v>
      </c>
      <c r="H70" s="50" t="s">
        <v>300</v>
      </c>
      <c r="I70" s="1"/>
      <c r="J70" s="1"/>
    </row>
    <row r="71" spans="1:10" ht="56.1" customHeight="1" x14ac:dyDescent="0.25">
      <c r="A71" s="129"/>
      <c r="B71" s="26" t="s">
        <v>101</v>
      </c>
      <c r="C71" s="25" t="s">
        <v>237</v>
      </c>
      <c r="D71" s="25" t="s">
        <v>228</v>
      </c>
      <c r="E71" s="35">
        <v>0</v>
      </c>
      <c r="F71" s="26" t="s">
        <v>102</v>
      </c>
      <c r="G71" s="24" t="s">
        <v>269</v>
      </c>
      <c r="H71" s="50" t="s">
        <v>300</v>
      </c>
      <c r="I71" s="1"/>
      <c r="J71" s="1"/>
    </row>
    <row r="72" spans="1:10" ht="45.95" customHeight="1" x14ac:dyDescent="0.25">
      <c r="A72" s="129"/>
      <c r="B72" s="26" t="s">
        <v>103</v>
      </c>
      <c r="C72" s="25" t="s">
        <v>208</v>
      </c>
      <c r="D72" s="25" t="s">
        <v>219</v>
      </c>
      <c r="E72" s="35">
        <v>0.5</v>
      </c>
      <c r="F72" s="26" t="s">
        <v>104</v>
      </c>
      <c r="G72" s="24" t="s">
        <v>269</v>
      </c>
      <c r="H72" s="50" t="s">
        <v>300</v>
      </c>
      <c r="I72" s="1"/>
      <c r="J72" s="1"/>
    </row>
    <row r="73" spans="1:10" ht="45" x14ac:dyDescent="0.25">
      <c r="A73" s="129"/>
      <c r="B73" s="57" t="s">
        <v>105</v>
      </c>
      <c r="C73" s="25" t="s">
        <v>208</v>
      </c>
      <c r="D73" s="25" t="s">
        <v>219</v>
      </c>
      <c r="E73" s="35">
        <v>0.5</v>
      </c>
      <c r="F73" s="26" t="s">
        <v>106</v>
      </c>
      <c r="G73" s="24" t="s">
        <v>269</v>
      </c>
      <c r="H73" s="50" t="s">
        <v>300</v>
      </c>
      <c r="I73" s="1"/>
      <c r="J73" s="1"/>
    </row>
    <row r="74" spans="1:10" ht="30" customHeight="1" x14ac:dyDescent="0.25">
      <c r="A74" s="123" t="s">
        <v>298</v>
      </c>
      <c r="B74" s="124"/>
      <c r="C74" s="25"/>
      <c r="D74" s="25"/>
      <c r="E74" s="72">
        <f>SUM(E51:E73)/23</f>
        <v>0.5</v>
      </c>
      <c r="F74" s="26"/>
      <c r="G74" s="26"/>
      <c r="H74" s="50"/>
      <c r="I74" s="1"/>
      <c r="J74" s="1"/>
    </row>
    <row r="75" spans="1:10" ht="152.1" customHeight="1" x14ac:dyDescent="0.25">
      <c r="A75" s="132" t="s">
        <v>107</v>
      </c>
      <c r="B75" s="27" t="s">
        <v>108</v>
      </c>
      <c r="C75" s="28" t="s">
        <v>213</v>
      </c>
      <c r="D75" s="28" t="s">
        <v>205</v>
      </c>
      <c r="E75" s="73">
        <v>1</v>
      </c>
      <c r="F75" s="27" t="s">
        <v>109</v>
      </c>
      <c r="G75" s="27" t="s">
        <v>266</v>
      </c>
      <c r="H75" s="51" t="s">
        <v>263</v>
      </c>
      <c r="I75" s="1"/>
      <c r="J75" s="1"/>
    </row>
    <row r="76" spans="1:10" ht="120.95" customHeight="1" x14ac:dyDescent="0.25">
      <c r="A76" s="132"/>
      <c r="B76" s="27" t="s">
        <v>110</v>
      </c>
      <c r="C76" s="28" t="s">
        <v>213</v>
      </c>
      <c r="D76" s="28" t="s">
        <v>205</v>
      </c>
      <c r="E76" s="73">
        <v>1</v>
      </c>
      <c r="F76" s="27" t="s">
        <v>111</v>
      </c>
      <c r="G76" s="27" t="s">
        <v>266</v>
      </c>
      <c r="H76" s="51" t="s">
        <v>263</v>
      </c>
      <c r="I76" s="1"/>
      <c r="J76" s="1"/>
    </row>
    <row r="77" spans="1:10" ht="54" customHeight="1" x14ac:dyDescent="0.25">
      <c r="A77" s="132"/>
      <c r="B77" s="27" t="s">
        <v>112</v>
      </c>
      <c r="C77" s="28" t="s">
        <v>213</v>
      </c>
      <c r="D77" s="28" t="s">
        <v>205</v>
      </c>
      <c r="E77" s="73">
        <v>1</v>
      </c>
      <c r="F77" s="27" t="s">
        <v>113</v>
      </c>
      <c r="G77" s="27" t="s">
        <v>266</v>
      </c>
      <c r="H77" s="51" t="s">
        <v>291</v>
      </c>
      <c r="I77" s="1"/>
      <c r="J77" s="1"/>
    </row>
    <row r="78" spans="1:10" ht="45" x14ac:dyDescent="0.25">
      <c r="A78" s="132"/>
      <c r="B78" s="27" t="s">
        <v>114</v>
      </c>
      <c r="C78" s="28" t="s">
        <v>213</v>
      </c>
      <c r="D78" s="28" t="s">
        <v>205</v>
      </c>
      <c r="E78" s="73">
        <v>1</v>
      </c>
      <c r="F78" s="27" t="s">
        <v>169</v>
      </c>
      <c r="G78" s="27" t="s">
        <v>266</v>
      </c>
      <c r="H78" s="51" t="s">
        <v>300</v>
      </c>
      <c r="I78" s="1"/>
      <c r="J78" s="1"/>
    </row>
    <row r="79" spans="1:10" ht="30" x14ac:dyDescent="0.25">
      <c r="A79" s="132"/>
      <c r="B79" s="27" t="s">
        <v>115</v>
      </c>
      <c r="C79" s="28" t="s">
        <v>213</v>
      </c>
      <c r="D79" s="28" t="s">
        <v>205</v>
      </c>
      <c r="E79" s="73">
        <v>1</v>
      </c>
      <c r="F79" s="27" t="s">
        <v>116</v>
      </c>
      <c r="G79" s="27" t="s">
        <v>266</v>
      </c>
      <c r="H79" s="51" t="s">
        <v>300</v>
      </c>
      <c r="I79" s="1"/>
      <c r="J79" s="1"/>
    </row>
    <row r="80" spans="1:10" ht="30" x14ac:dyDescent="0.25">
      <c r="A80" s="132"/>
      <c r="B80" s="27" t="s">
        <v>117</v>
      </c>
      <c r="C80" s="28" t="s">
        <v>213</v>
      </c>
      <c r="D80" s="28" t="s">
        <v>205</v>
      </c>
      <c r="E80" s="73">
        <v>0</v>
      </c>
      <c r="F80" s="27" t="s">
        <v>118</v>
      </c>
      <c r="G80" s="27" t="s">
        <v>266</v>
      </c>
      <c r="H80" s="51" t="s">
        <v>300</v>
      </c>
      <c r="I80" s="1"/>
      <c r="J80" s="1"/>
    </row>
    <row r="81" spans="1:10" ht="30" x14ac:dyDescent="0.25">
      <c r="A81" s="132"/>
      <c r="B81" s="27" t="s">
        <v>119</v>
      </c>
      <c r="C81" s="28" t="s">
        <v>213</v>
      </c>
      <c r="D81" s="28" t="s">
        <v>205</v>
      </c>
      <c r="E81" s="73">
        <v>0</v>
      </c>
      <c r="F81" s="27" t="s">
        <v>290</v>
      </c>
      <c r="G81" s="27" t="s">
        <v>266</v>
      </c>
      <c r="H81" s="51" t="s">
        <v>300</v>
      </c>
      <c r="I81" s="1"/>
      <c r="J81" s="1"/>
    </row>
    <row r="82" spans="1:10" ht="30" x14ac:dyDescent="0.25">
      <c r="A82" s="132"/>
      <c r="B82" s="27" t="s">
        <v>120</v>
      </c>
      <c r="C82" s="28" t="s">
        <v>213</v>
      </c>
      <c r="D82" s="28" t="s">
        <v>205</v>
      </c>
      <c r="E82" s="73">
        <v>0</v>
      </c>
      <c r="F82" s="27" t="s">
        <v>121</v>
      </c>
      <c r="G82" s="27" t="s">
        <v>266</v>
      </c>
      <c r="H82" s="51" t="s">
        <v>300</v>
      </c>
      <c r="I82" s="1"/>
      <c r="J82" s="1"/>
    </row>
    <row r="83" spans="1:10" ht="45" x14ac:dyDescent="0.25">
      <c r="A83" s="133"/>
      <c r="B83" s="27" t="s">
        <v>122</v>
      </c>
      <c r="C83" s="28" t="s">
        <v>213</v>
      </c>
      <c r="D83" s="28" t="s">
        <v>205</v>
      </c>
      <c r="E83" s="73">
        <v>1</v>
      </c>
      <c r="F83" s="27" t="s">
        <v>123</v>
      </c>
      <c r="G83" s="27" t="s">
        <v>266</v>
      </c>
      <c r="H83" s="51" t="s">
        <v>300</v>
      </c>
      <c r="I83" s="1"/>
      <c r="J83" s="1"/>
    </row>
    <row r="84" spans="1:10" ht="33" customHeight="1" x14ac:dyDescent="0.25">
      <c r="A84" s="125" t="s">
        <v>298</v>
      </c>
      <c r="B84" s="126"/>
      <c r="C84" s="28"/>
      <c r="D84" s="28"/>
      <c r="E84" s="72">
        <f>SUM(E75:E83)/9</f>
        <v>0.66666666666666663</v>
      </c>
      <c r="F84" s="27"/>
      <c r="G84" s="27"/>
      <c r="H84" s="51"/>
      <c r="I84" s="1"/>
      <c r="J84" s="1"/>
    </row>
    <row r="85" spans="1:10" ht="25.5" customHeight="1" x14ac:dyDescent="0.25">
      <c r="A85" s="130" t="s">
        <v>125</v>
      </c>
      <c r="B85" s="29" t="s">
        <v>126</v>
      </c>
      <c r="C85" s="30" t="s">
        <v>217</v>
      </c>
      <c r="D85" s="30" t="s">
        <v>215</v>
      </c>
      <c r="E85" s="74">
        <v>1</v>
      </c>
      <c r="F85" s="29" t="s">
        <v>127</v>
      </c>
      <c r="G85" s="29" t="s">
        <v>267</v>
      </c>
      <c r="H85" s="52" t="s">
        <v>263</v>
      </c>
      <c r="I85" s="1"/>
      <c r="J85" s="1"/>
    </row>
    <row r="86" spans="1:10" ht="30" x14ac:dyDescent="0.25">
      <c r="A86" s="131"/>
      <c r="B86" s="29" t="s">
        <v>128</v>
      </c>
      <c r="C86" s="30" t="s">
        <v>217</v>
      </c>
      <c r="D86" s="30" t="s">
        <v>215</v>
      </c>
      <c r="E86" s="74">
        <v>1</v>
      </c>
      <c r="F86" s="29" t="s">
        <v>129</v>
      </c>
      <c r="G86" s="29" t="s">
        <v>267</v>
      </c>
      <c r="H86" s="52" t="s">
        <v>263</v>
      </c>
      <c r="I86" s="1"/>
      <c r="J86" s="1"/>
    </row>
    <row r="87" spans="1:10" ht="35.1" customHeight="1" x14ac:dyDescent="0.25">
      <c r="A87" s="131"/>
      <c r="B87" s="29" t="s">
        <v>130</v>
      </c>
      <c r="C87" s="30" t="s">
        <v>208</v>
      </c>
      <c r="D87" s="30" t="s">
        <v>219</v>
      </c>
      <c r="E87" s="74">
        <v>0</v>
      </c>
      <c r="F87" s="29" t="s">
        <v>131</v>
      </c>
      <c r="G87" s="29" t="s">
        <v>267</v>
      </c>
      <c r="H87" s="52" t="s">
        <v>300</v>
      </c>
      <c r="I87" s="1"/>
      <c r="J87" s="1"/>
    </row>
    <row r="88" spans="1:10" ht="27" customHeight="1" x14ac:dyDescent="0.25">
      <c r="A88" s="131"/>
      <c r="B88" s="29" t="s">
        <v>132</v>
      </c>
      <c r="C88" s="30" t="s">
        <v>206</v>
      </c>
      <c r="D88" s="30" t="s">
        <v>229</v>
      </c>
      <c r="E88" s="74">
        <v>0</v>
      </c>
      <c r="F88" s="29" t="s">
        <v>133</v>
      </c>
      <c r="G88" s="29" t="s">
        <v>267</v>
      </c>
      <c r="H88" s="52" t="s">
        <v>300</v>
      </c>
      <c r="I88" s="1"/>
      <c r="J88" s="1"/>
    </row>
    <row r="89" spans="1:10" ht="39.950000000000003" customHeight="1" x14ac:dyDescent="0.25">
      <c r="A89" s="131"/>
      <c r="B89" s="29" t="s">
        <v>181</v>
      </c>
      <c r="C89" s="30" t="s">
        <v>209</v>
      </c>
      <c r="D89" s="30" t="s">
        <v>212</v>
      </c>
      <c r="E89" s="74">
        <v>0.75</v>
      </c>
      <c r="F89" s="29" t="s">
        <v>182</v>
      </c>
      <c r="G89" s="29" t="s">
        <v>267</v>
      </c>
      <c r="H89" s="52" t="s">
        <v>300</v>
      </c>
      <c r="I89" s="1"/>
      <c r="J89" s="1"/>
    </row>
    <row r="90" spans="1:10" ht="45" x14ac:dyDescent="0.25">
      <c r="A90" s="131"/>
      <c r="B90" s="29" t="s">
        <v>134</v>
      </c>
      <c r="C90" s="30" t="s">
        <v>206</v>
      </c>
      <c r="D90" s="30" t="s">
        <v>219</v>
      </c>
      <c r="E90" s="74">
        <v>0</v>
      </c>
      <c r="F90" s="29" t="s">
        <v>135</v>
      </c>
      <c r="G90" s="29" t="s">
        <v>267</v>
      </c>
      <c r="H90" s="52" t="s">
        <v>300</v>
      </c>
      <c r="I90" s="1"/>
      <c r="J90" s="1"/>
    </row>
    <row r="91" spans="1:10" ht="36" customHeight="1" x14ac:dyDescent="0.25">
      <c r="A91" s="131"/>
      <c r="B91" s="29" t="s">
        <v>136</v>
      </c>
      <c r="C91" s="30" t="s">
        <v>208</v>
      </c>
      <c r="D91" s="30" t="s">
        <v>219</v>
      </c>
      <c r="E91" s="74">
        <v>0.75</v>
      </c>
      <c r="F91" s="29" t="s">
        <v>137</v>
      </c>
      <c r="G91" s="29" t="s">
        <v>267</v>
      </c>
      <c r="H91" s="52" t="s">
        <v>300</v>
      </c>
      <c r="I91" s="1"/>
      <c r="J91" s="1"/>
    </row>
    <row r="92" spans="1:10" ht="15" customHeight="1" x14ac:dyDescent="0.25">
      <c r="A92" s="131"/>
      <c r="B92" s="29" t="s">
        <v>138</v>
      </c>
      <c r="C92" s="30" t="s">
        <v>238</v>
      </c>
      <c r="D92" s="30" t="s">
        <v>238</v>
      </c>
      <c r="E92" s="74">
        <v>1</v>
      </c>
      <c r="F92" s="29" t="s">
        <v>139</v>
      </c>
      <c r="G92" s="29" t="s">
        <v>267</v>
      </c>
      <c r="H92" s="52" t="s">
        <v>263</v>
      </c>
      <c r="I92" s="1"/>
      <c r="J92" s="1"/>
    </row>
    <row r="93" spans="1:10" ht="15" customHeight="1" x14ac:dyDescent="0.25">
      <c r="A93" s="131"/>
      <c r="B93" s="29" t="s">
        <v>140</v>
      </c>
      <c r="C93" s="30" t="s">
        <v>239</v>
      </c>
      <c r="D93" s="30" t="s">
        <v>240</v>
      </c>
      <c r="E93" s="74">
        <v>1</v>
      </c>
      <c r="F93" s="29" t="s">
        <v>141</v>
      </c>
      <c r="G93" s="29" t="s">
        <v>267</v>
      </c>
      <c r="H93" s="52" t="s">
        <v>291</v>
      </c>
      <c r="I93" s="1"/>
      <c r="J93" s="1"/>
    </row>
    <row r="94" spans="1:10" ht="15" customHeight="1" x14ac:dyDescent="0.25">
      <c r="A94" s="131"/>
      <c r="B94" s="29" t="s">
        <v>142</v>
      </c>
      <c r="C94" s="30" t="s">
        <v>241</v>
      </c>
      <c r="D94" s="30" t="s">
        <v>241</v>
      </c>
      <c r="E94" s="74">
        <v>1</v>
      </c>
      <c r="F94" s="29" t="s">
        <v>143</v>
      </c>
      <c r="G94" s="29" t="s">
        <v>267</v>
      </c>
      <c r="H94" s="52" t="s">
        <v>300</v>
      </c>
      <c r="I94" s="1"/>
      <c r="J94" s="1"/>
    </row>
    <row r="95" spans="1:10" ht="15" customHeight="1" x14ac:dyDescent="0.25">
      <c r="A95" s="131"/>
      <c r="B95" s="29" t="s">
        <v>144</v>
      </c>
      <c r="C95" s="30" t="s">
        <v>242</v>
      </c>
      <c r="D95" s="30" t="s">
        <v>243</v>
      </c>
      <c r="E95" s="74">
        <v>1</v>
      </c>
      <c r="F95" s="29" t="s">
        <v>145</v>
      </c>
      <c r="G95" s="29" t="s">
        <v>267</v>
      </c>
      <c r="H95" s="52" t="s">
        <v>300</v>
      </c>
      <c r="I95" s="1"/>
      <c r="J95" s="1"/>
    </row>
    <row r="96" spans="1:10" ht="15" customHeight="1" x14ac:dyDescent="0.25">
      <c r="A96" s="131"/>
      <c r="B96" s="29" t="s">
        <v>146</v>
      </c>
      <c r="C96" s="30" t="s">
        <v>244</v>
      </c>
      <c r="D96" s="30" t="s">
        <v>245</v>
      </c>
      <c r="E96" s="74">
        <v>1</v>
      </c>
      <c r="F96" s="29" t="s">
        <v>147</v>
      </c>
      <c r="G96" s="29" t="s">
        <v>267</v>
      </c>
      <c r="H96" s="52" t="s">
        <v>300</v>
      </c>
      <c r="I96" s="1"/>
      <c r="J96" s="1"/>
    </row>
    <row r="97" spans="1:10" ht="30" x14ac:dyDescent="0.25">
      <c r="A97" s="131"/>
      <c r="B97" s="29" t="s">
        <v>187</v>
      </c>
      <c r="C97" s="30" t="s">
        <v>208</v>
      </c>
      <c r="D97" s="30" t="s">
        <v>219</v>
      </c>
      <c r="E97" s="74">
        <v>0</v>
      </c>
      <c r="F97" s="29" t="s">
        <v>148</v>
      </c>
      <c r="G97" s="29" t="s">
        <v>267</v>
      </c>
      <c r="H97" s="52" t="s">
        <v>300</v>
      </c>
      <c r="I97" s="1"/>
      <c r="J97" s="1"/>
    </row>
    <row r="98" spans="1:10" ht="30.75" customHeight="1" x14ac:dyDescent="0.25">
      <c r="A98" s="131"/>
      <c r="B98" s="29" t="s">
        <v>149</v>
      </c>
      <c r="C98" s="30" t="s">
        <v>206</v>
      </c>
      <c r="D98" s="30" t="s">
        <v>219</v>
      </c>
      <c r="E98" s="74">
        <v>0</v>
      </c>
      <c r="F98" s="29" t="s">
        <v>150</v>
      </c>
      <c r="G98" s="29" t="s">
        <v>267</v>
      </c>
      <c r="H98" s="52" t="s">
        <v>300</v>
      </c>
      <c r="I98" s="1"/>
      <c r="J98" s="1"/>
    </row>
    <row r="99" spans="1:10" ht="21" customHeight="1" x14ac:dyDescent="0.25">
      <c r="A99" s="131"/>
      <c r="B99" s="29" t="s">
        <v>151</v>
      </c>
      <c r="C99" s="30" t="s">
        <v>246</v>
      </c>
      <c r="D99" s="30" t="s">
        <v>247</v>
      </c>
      <c r="E99" s="74">
        <v>1</v>
      </c>
      <c r="F99" s="29" t="s">
        <v>152</v>
      </c>
      <c r="G99" s="29" t="s">
        <v>267</v>
      </c>
      <c r="H99" s="52" t="s">
        <v>300</v>
      </c>
      <c r="I99" s="1"/>
      <c r="J99" s="1"/>
    </row>
    <row r="100" spans="1:10" ht="32.1" customHeight="1" x14ac:dyDescent="0.25">
      <c r="A100" s="131"/>
      <c r="B100" s="29" t="s">
        <v>153</v>
      </c>
      <c r="C100" s="30" t="s">
        <v>248</v>
      </c>
      <c r="D100" s="30" t="s">
        <v>249</v>
      </c>
      <c r="E100" s="74">
        <v>1</v>
      </c>
      <c r="F100" s="29" t="s">
        <v>154</v>
      </c>
      <c r="G100" s="29" t="s">
        <v>267</v>
      </c>
      <c r="H100" s="52" t="s">
        <v>300</v>
      </c>
      <c r="I100" s="1"/>
      <c r="J100" s="1"/>
    </row>
    <row r="101" spans="1:10" ht="38.1" customHeight="1" x14ac:dyDescent="0.25">
      <c r="A101" s="131"/>
      <c r="B101" s="29" t="s">
        <v>155</v>
      </c>
      <c r="C101" s="30" t="s">
        <v>250</v>
      </c>
      <c r="D101" s="30" t="s">
        <v>251</v>
      </c>
      <c r="E101" s="74">
        <v>0</v>
      </c>
      <c r="F101" s="29" t="s">
        <v>156</v>
      </c>
      <c r="G101" s="29" t="s">
        <v>267</v>
      </c>
      <c r="H101" s="52" t="s">
        <v>300</v>
      </c>
      <c r="I101" s="1"/>
      <c r="J101" s="1"/>
    </row>
    <row r="102" spans="1:10" ht="32.25" customHeight="1" x14ac:dyDescent="0.25">
      <c r="A102" s="131"/>
      <c r="B102" s="29" t="s">
        <v>157</v>
      </c>
      <c r="C102" s="30" t="s">
        <v>252</v>
      </c>
      <c r="D102" s="30" t="s">
        <v>219</v>
      </c>
      <c r="E102" s="74">
        <v>0.75</v>
      </c>
      <c r="F102" s="29" t="s">
        <v>158</v>
      </c>
      <c r="G102" s="29" t="s">
        <v>267</v>
      </c>
      <c r="H102" s="52" t="s">
        <v>300</v>
      </c>
      <c r="I102" s="1"/>
      <c r="J102" s="1"/>
    </row>
    <row r="103" spans="1:10" ht="41.1" customHeight="1" x14ac:dyDescent="0.25">
      <c r="A103" s="131"/>
      <c r="B103" s="29" t="s">
        <v>159</v>
      </c>
      <c r="C103" s="30" t="s">
        <v>253</v>
      </c>
      <c r="D103" s="30" t="s">
        <v>254</v>
      </c>
      <c r="E103" s="74">
        <v>0</v>
      </c>
      <c r="F103" s="29" t="s">
        <v>160</v>
      </c>
      <c r="G103" s="29" t="s">
        <v>267</v>
      </c>
      <c r="H103" s="52" t="s">
        <v>300</v>
      </c>
      <c r="I103" s="1"/>
      <c r="J103" s="1"/>
    </row>
    <row r="104" spans="1:10" ht="45" x14ac:dyDescent="0.25">
      <c r="A104" s="131"/>
      <c r="B104" s="29" t="s">
        <v>161</v>
      </c>
      <c r="C104" s="30" t="s">
        <v>208</v>
      </c>
      <c r="D104" s="30" t="s">
        <v>219</v>
      </c>
      <c r="E104" s="74">
        <v>0.5</v>
      </c>
      <c r="F104" s="29" t="s">
        <v>162</v>
      </c>
      <c r="G104" s="29" t="s">
        <v>267</v>
      </c>
      <c r="H104" s="52" t="s">
        <v>300</v>
      </c>
      <c r="I104" s="1"/>
      <c r="J104" s="31"/>
    </row>
    <row r="105" spans="1:10" ht="33" customHeight="1" x14ac:dyDescent="0.25">
      <c r="A105" s="131"/>
      <c r="B105" s="29" t="s">
        <v>163</v>
      </c>
      <c r="C105" s="30" t="s">
        <v>208</v>
      </c>
      <c r="D105" s="30" t="s">
        <v>229</v>
      </c>
      <c r="E105" s="74">
        <v>0.75</v>
      </c>
      <c r="F105" s="29" t="s">
        <v>163</v>
      </c>
      <c r="G105" s="29" t="s">
        <v>267</v>
      </c>
      <c r="H105" s="52" t="s">
        <v>300</v>
      </c>
      <c r="I105" s="1"/>
      <c r="J105" s="1"/>
    </row>
    <row r="106" spans="1:10" x14ac:dyDescent="0.25">
      <c r="A106" s="131"/>
      <c r="B106" s="29" t="s">
        <v>164</v>
      </c>
      <c r="C106" s="30" t="s">
        <v>240</v>
      </c>
      <c r="D106" s="30" t="s">
        <v>219</v>
      </c>
      <c r="E106" s="74">
        <v>0.75</v>
      </c>
      <c r="F106" s="29" t="s">
        <v>165</v>
      </c>
      <c r="G106" s="29" t="s">
        <v>267</v>
      </c>
      <c r="H106" s="52" t="s">
        <v>300</v>
      </c>
      <c r="I106" s="1"/>
      <c r="J106" s="1"/>
    </row>
    <row r="107" spans="1:10" ht="45" x14ac:dyDescent="0.25">
      <c r="A107" s="131"/>
      <c r="B107" s="29" t="s">
        <v>166</v>
      </c>
      <c r="C107" s="30" t="s">
        <v>209</v>
      </c>
      <c r="D107" s="30" t="s">
        <v>212</v>
      </c>
      <c r="E107" s="74">
        <v>0.5</v>
      </c>
      <c r="F107" s="29" t="s">
        <v>167</v>
      </c>
      <c r="G107" s="29" t="s">
        <v>267</v>
      </c>
      <c r="H107" s="52" t="s">
        <v>300</v>
      </c>
      <c r="I107" s="1"/>
      <c r="J107" s="1"/>
    </row>
    <row r="108" spans="1:10" ht="30.95" customHeight="1" x14ac:dyDescent="0.25">
      <c r="A108" s="131"/>
      <c r="B108" s="58" t="s">
        <v>194</v>
      </c>
      <c r="C108" s="30" t="s">
        <v>219</v>
      </c>
      <c r="D108" s="30" t="s">
        <v>212</v>
      </c>
      <c r="E108" s="74">
        <v>0</v>
      </c>
      <c r="F108" s="29" t="s">
        <v>193</v>
      </c>
      <c r="G108" s="29" t="s">
        <v>267</v>
      </c>
      <c r="H108" s="52" t="s">
        <v>300</v>
      </c>
      <c r="I108" s="1"/>
      <c r="J108" s="1"/>
    </row>
    <row r="109" spans="1:10" ht="39.950000000000003" customHeight="1" x14ac:dyDescent="0.25">
      <c r="A109" s="127" t="s">
        <v>299</v>
      </c>
      <c r="B109" s="128"/>
      <c r="C109" s="30"/>
      <c r="D109" s="30"/>
      <c r="E109" s="72">
        <f>SUM(E85:E108)/24</f>
        <v>0.57291666666666663</v>
      </c>
      <c r="F109" s="29"/>
      <c r="G109" s="29"/>
      <c r="H109" s="53"/>
      <c r="I109" s="1"/>
      <c r="J109" s="1"/>
    </row>
    <row r="110" spans="1:10" ht="114" customHeight="1" x14ac:dyDescent="0.25">
      <c r="A110" s="159" t="s">
        <v>170</v>
      </c>
      <c r="B110" s="32" t="s">
        <v>171</v>
      </c>
      <c r="C110" s="33" t="s">
        <v>227</v>
      </c>
      <c r="D110" s="33" t="s">
        <v>251</v>
      </c>
      <c r="E110" s="75">
        <v>0.5</v>
      </c>
      <c r="F110" s="32" t="s">
        <v>172</v>
      </c>
      <c r="G110" s="32" t="s">
        <v>408</v>
      </c>
      <c r="H110" s="103" t="s">
        <v>409</v>
      </c>
      <c r="I110" s="1"/>
      <c r="J110" s="1"/>
    </row>
    <row r="111" spans="1:10" ht="36.950000000000003" customHeight="1" x14ac:dyDescent="0.25">
      <c r="A111" s="159"/>
      <c r="B111" s="32" t="s">
        <v>255</v>
      </c>
      <c r="C111" s="33" t="s">
        <v>214</v>
      </c>
      <c r="D111" s="33" t="s">
        <v>223</v>
      </c>
      <c r="E111" s="75">
        <v>1</v>
      </c>
      <c r="F111" s="32" t="s">
        <v>192</v>
      </c>
      <c r="G111" s="32" t="s">
        <v>262</v>
      </c>
      <c r="H111" s="54" t="s">
        <v>263</v>
      </c>
      <c r="I111" s="1"/>
      <c r="J111" s="1"/>
    </row>
    <row r="112" spans="1:10" ht="33" customHeight="1" x14ac:dyDescent="0.25">
      <c r="A112" s="159"/>
      <c r="B112" s="59" t="s">
        <v>189</v>
      </c>
      <c r="C112" s="33" t="s">
        <v>256</v>
      </c>
      <c r="D112" s="33" t="s">
        <v>212</v>
      </c>
      <c r="E112" s="75">
        <v>0.75</v>
      </c>
      <c r="F112" s="32" t="s">
        <v>173</v>
      </c>
      <c r="G112" s="32" t="s">
        <v>262</v>
      </c>
      <c r="H112" s="54" t="s">
        <v>268</v>
      </c>
      <c r="I112" s="1"/>
      <c r="J112" s="1"/>
    </row>
    <row r="113" spans="1:10" ht="39" customHeight="1" x14ac:dyDescent="0.25">
      <c r="A113" s="157" t="s">
        <v>298</v>
      </c>
      <c r="B113" s="158"/>
      <c r="C113" s="33"/>
      <c r="D113" s="33"/>
      <c r="E113" s="76">
        <f>SUM(E110:E112)/3</f>
        <v>0.75</v>
      </c>
      <c r="F113" s="32"/>
      <c r="G113" s="32"/>
      <c r="H113" s="54"/>
      <c r="I113" s="1"/>
      <c r="J113" s="1"/>
    </row>
    <row r="114" spans="1:10" s="104" customFormat="1" ht="114" customHeight="1" thickBot="1" x14ac:dyDescent="0.3">
      <c r="A114" s="150" t="s">
        <v>307</v>
      </c>
      <c r="B114" s="77" t="s">
        <v>315</v>
      </c>
      <c r="C114" s="78" t="s">
        <v>316</v>
      </c>
      <c r="D114" s="78" t="s">
        <v>316</v>
      </c>
      <c r="E114" s="79">
        <v>1</v>
      </c>
      <c r="F114" s="80" t="s">
        <v>317</v>
      </c>
      <c r="G114" s="114" t="s">
        <v>318</v>
      </c>
      <c r="H114" s="55" t="s">
        <v>263</v>
      </c>
      <c r="I114" s="1"/>
      <c r="J114" s="1"/>
    </row>
    <row r="115" spans="1:10" s="104" customFormat="1" ht="114" customHeight="1" thickBot="1" x14ac:dyDescent="0.3">
      <c r="A115" s="151"/>
      <c r="B115" s="81" t="s">
        <v>319</v>
      </c>
      <c r="C115" s="78" t="s">
        <v>316</v>
      </c>
      <c r="D115" s="78" t="s">
        <v>316</v>
      </c>
      <c r="E115" s="79">
        <v>1</v>
      </c>
      <c r="F115" s="105" t="s">
        <v>320</v>
      </c>
      <c r="G115" s="114" t="s">
        <v>321</v>
      </c>
      <c r="H115" s="55" t="s">
        <v>263</v>
      </c>
      <c r="I115" s="1"/>
      <c r="J115" s="1"/>
    </row>
    <row r="116" spans="1:10" s="104" customFormat="1" ht="114" customHeight="1" thickBot="1" x14ac:dyDescent="0.3">
      <c r="A116" s="151"/>
      <c r="B116" s="81" t="s">
        <v>319</v>
      </c>
      <c r="C116" s="78" t="s">
        <v>322</v>
      </c>
      <c r="D116" s="78" t="s">
        <v>322</v>
      </c>
      <c r="E116" s="79">
        <v>1</v>
      </c>
      <c r="F116" s="105" t="s">
        <v>320</v>
      </c>
      <c r="G116" s="114" t="s">
        <v>321</v>
      </c>
      <c r="H116" s="55" t="s">
        <v>263</v>
      </c>
      <c r="I116" s="1"/>
      <c r="J116" s="1"/>
    </row>
    <row r="117" spans="1:10" s="104" customFormat="1" ht="114" customHeight="1" thickBot="1" x14ac:dyDescent="0.3">
      <c r="A117" s="151"/>
      <c r="B117" s="81" t="s">
        <v>311</v>
      </c>
      <c r="C117" s="78" t="s">
        <v>323</v>
      </c>
      <c r="D117" s="78" t="s">
        <v>323</v>
      </c>
      <c r="E117" s="79">
        <v>1</v>
      </c>
      <c r="F117" s="106" t="s">
        <v>324</v>
      </c>
      <c r="G117" s="114" t="s">
        <v>321</v>
      </c>
      <c r="H117" s="55" t="s">
        <v>263</v>
      </c>
      <c r="I117" s="1"/>
      <c r="J117" s="1"/>
    </row>
    <row r="118" spans="1:10" s="104" customFormat="1" ht="114" customHeight="1" thickBot="1" x14ac:dyDescent="0.3">
      <c r="A118" s="151"/>
      <c r="B118" s="81" t="s">
        <v>311</v>
      </c>
      <c r="C118" s="78" t="s">
        <v>325</v>
      </c>
      <c r="D118" s="78" t="s">
        <v>325</v>
      </c>
      <c r="E118" s="82">
        <v>1</v>
      </c>
      <c r="F118" s="106" t="s">
        <v>324</v>
      </c>
      <c r="G118" s="114" t="s">
        <v>321</v>
      </c>
      <c r="H118" s="55" t="s">
        <v>263</v>
      </c>
    </row>
    <row r="119" spans="1:10" s="104" customFormat="1" ht="114" customHeight="1" x14ac:dyDescent="0.25">
      <c r="A119" s="151"/>
      <c r="B119" s="81" t="s">
        <v>326</v>
      </c>
      <c r="C119" s="83" t="s">
        <v>325</v>
      </c>
      <c r="D119" s="83" t="s">
        <v>325</v>
      </c>
      <c r="E119" s="82">
        <v>1</v>
      </c>
      <c r="F119" s="80" t="s">
        <v>327</v>
      </c>
      <c r="G119" s="114" t="s">
        <v>321</v>
      </c>
      <c r="H119" s="55" t="s">
        <v>263</v>
      </c>
    </row>
    <row r="120" spans="1:10" s="104" customFormat="1" ht="114" customHeight="1" x14ac:dyDescent="0.25">
      <c r="A120" s="151"/>
      <c r="B120" s="81" t="s">
        <v>328</v>
      </c>
      <c r="C120" s="84" t="s">
        <v>329</v>
      </c>
      <c r="D120" s="84" t="s">
        <v>329</v>
      </c>
      <c r="E120" s="82">
        <v>1</v>
      </c>
      <c r="F120" s="80" t="s">
        <v>330</v>
      </c>
      <c r="G120" s="114" t="s">
        <v>321</v>
      </c>
      <c r="H120" s="55" t="s">
        <v>263</v>
      </c>
    </row>
    <row r="121" spans="1:10" s="104" customFormat="1" ht="114" customHeight="1" x14ac:dyDescent="0.25">
      <c r="A121" s="151"/>
      <c r="B121" s="81" t="s">
        <v>331</v>
      </c>
      <c r="C121" s="83" t="s">
        <v>329</v>
      </c>
      <c r="D121" s="83" t="s">
        <v>329</v>
      </c>
      <c r="E121" s="82">
        <v>1</v>
      </c>
      <c r="F121" s="80" t="s">
        <v>332</v>
      </c>
      <c r="G121" s="114" t="s">
        <v>321</v>
      </c>
      <c r="H121" s="55" t="s">
        <v>263</v>
      </c>
    </row>
    <row r="122" spans="1:10" s="104" customFormat="1" ht="114" customHeight="1" thickBot="1" x14ac:dyDescent="0.3">
      <c r="A122" s="151"/>
      <c r="B122" s="81" t="s">
        <v>311</v>
      </c>
      <c r="C122" s="83" t="s">
        <v>333</v>
      </c>
      <c r="D122" s="83" t="s">
        <v>333</v>
      </c>
      <c r="E122" s="82">
        <v>1</v>
      </c>
      <c r="F122" s="106" t="s">
        <v>324</v>
      </c>
      <c r="G122" s="114" t="s">
        <v>321</v>
      </c>
      <c r="H122" s="55" t="s">
        <v>263</v>
      </c>
    </row>
    <row r="123" spans="1:10" s="104" customFormat="1" ht="114" customHeight="1" thickBot="1" x14ac:dyDescent="0.3">
      <c r="A123" s="151"/>
      <c r="B123" s="85" t="s">
        <v>319</v>
      </c>
      <c r="C123" s="86" t="s">
        <v>333</v>
      </c>
      <c r="D123" s="86" t="s">
        <v>333</v>
      </c>
      <c r="E123" s="82">
        <v>1</v>
      </c>
      <c r="F123" s="105" t="s">
        <v>320</v>
      </c>
      <c r="G123" s="114" t="s">
        <v>321</v>
      </c>
      <c r="H123" s="55" t="s">
        <v>263</v>
      </c>
    </row>
    <row r="124" spans="1:10" s="104" customFormat="1" ht="114" customHeight="1" thickBot="1" x14ac:dyDescent="0.3">
      <c r="A124" s="151"/>
      <c r="B124" s="85" t="s">
        <v>319</v>
      </c>
      <c r="C124" s="86" t="s">
        <v>334</v>
      </c>
      <c r="D124" s="86" t="s">
        <v>334</v>
      </c>
      <c r="E124" s="82">
        <v>1</v>
      </c>
      <c r="F124" s="105" t="s">
        <v>320</v>
      </c>
      <c r="G124" s="114" t="s">
        <v>321</v>
      </c>
      <c r="H124" s="55" t="s">
        <v>263</v>
      </c>
    </row>
    <row r="125" spans="1:10" s="104" customFormat="1" ht="114" customHeight="1" thickBot="1" x14ac:dyDescent="0.3">
      <c r="A125" s="151"/>
      <c r="B125" s="85" t="s">
        <v>319</v>
      </c>
      <c r="C125" s="86" t="s">
        <v>335</v>
      </c>
      <c r="D125" s="86" t="s">
        <v>335</v>
      </c>
      <c r="E125" s="82">
        <v>1</v>
      </c>
      <c r="F125" s="105" t="s">
        <v>320</v>
      </c>
      <c r="G125" s="114" t="s">
        <v>321</v>
      </c>
      <c r="H125" s="55" t="s">
        <v>263</v>
      </c>
    </row>
    <row r="126" spans="1:10" s="104" customFormat="1" ht="114" customHeight="1" thickBot="1" x14ac:dyDescent="0.3">
      <c r="A126" s="151"/>
      <c r="B126" s="81" t="s">
        <v>311</v>
      </c>
      <c r="C126" s="86" t="s">
        <v>336</v>
      </c>
      <c r="D126" s="86" t="s">
        <v>336</v>
      </c>
      <c r="E126" s="82">
        <v>1</v>
      </c>
      <c r="F126" s="106" t="s">
        <v>324</v>
      </c>
      <c r="G126" s="114" t="s">
        <v>321</v>
      </c>
      <c r="H126" s="55" t="s">
        <v>263</v>
      </c>
    </row>
    <row r="127" spans="1:10" s="104" customFormat="1" ht="114" customHeight="1" thickBot="1" x14ac:dyDescent="0.3">
      <c r="A127" s="151"/>
      <c r="B127" s="85" t="s">
        <v>319</v>
      </c>
      <c r="C127" s="86" t="s">
        <v>337</v>
      </c>
      <c r="D127" s="86" t="s">
        <v>337</v>
      </c>
      <c r="E127" s="82">
        <v>1</v>
      </c>
      <c r="F127" s="105" t="s">
        <v>320</v>
      </c>
      <c r="G127" s="114" t="s">
        <v>321</v>
      </c>
      <c r="H127" s="55" t="s">
        <v>263</v>
      </c>
    </row>
    <row r="128" spans="1:10" s="104" customFormat="1" ht="114" customHeight="1" thickBot="1" x14ac:dyDescent="0.3">
      <c r="A128" s="151"/>
      <c r="B128" s="85" t="s">
        <v>319</v>
      </c>
      <c r="C128" s="83" t="s">
        <v>337</v>
      </c>
      <c r="D128" s="83" t="s">
        <v>337</v>
      </c>
      <c r="E128" s="82">
        <v>1</v>
      </c>
      <c r="F128" s="105" t="s">
        <v>320</v>
      </c>
      <c r="G128" s="114" t="s">
        <v>321</v>
      </c>
      <c r="H128" s="60" t="s">
        <v>300</v>
      </c>
    </row>
    <row r="129" spans="1:8" s="104" customFormat="1" ht="114" customHeight="1" x14ac:dyDescent="0.25">
      <c r="A129" s="151"/>
      <c r="B129" s="85" t="s">
        <v>310</v>
      </c>
      <c r="C129" s="83" t="s">
        <v>338</v>
      </c>
      <c r="D129" s="83" t="s">
        <v>338</v>
      </c>
      <c r="E129" s="82">
        <v>1</v>
      </c>
      <c r="F129" s="80" t="s">
        <v>312</v>
      </c>
      <c r="G129" s="114" t="s">
        <v>321</v>
      </c>
      <c r="H129" s="60" t="s">
        <v>263</v>
      </c>
    </row>
    <row r="130" spans="1:8" s="104" customFormat="1" ht="114" customHeight="1" thickBot="1" x14ac:dyDescent="0.3">
      <c r="A130" s="151"/>
      <c r="B130" s="85" t="s">
        <v>339</v>
      </c>
      <c r="C130" s="83" t="s">
        <v>338</v>
      </c>
      <c r="D130" s="83" t="s">
        <v>338</v>
      </c>
      <c r="E130" s="82">
        <v>1</v>
      </c>
      <c r="F130" s="106" t="s">
        <v>340</v>
      </c>
      <c r="G130" s="114" t="s">
        <v>321</v>
      </c>
      <c r="H130" s="60" t="s">
        <v>281</v>
      </c>
    </row>
    <row r="131" spans="1:8" s="104" customFormat="1" ht="114" customHeight="1" thickBot="1" x14ac:dyDescent="0.3">
      <c r="A131" s="151"/>
      <c r="B131" s="85" t="s">
        <v>341</v>
      </c>
      <c r="C131" s="83" t="s">
        <v>338</v>
      </c>
      <c r="D131" s="83" t="s">
        <v>338</v>
      </c>
      <c r="E131" s="82">
        <v>0.5</v>
      </c>
      <c r="F131" s="106" t="s">
        <v>342</v>
      </c>
      <c r="G131" s="114" t="s">
        <v>321</v>
      </c>
      <c r="H131" s="60" t="s">
        <v>302</v>
      </c>
    </row>
    <row r="132" spans="1:8" s="104" customFormat="1" ht="114" customHeight="1" thickBot="1" x14ac:dyDescent="0.3">
      <c r="A132" s="151"/>
      <c r="B132" s="85" t="s">
        <v>319</v>
      </c>
      <c r="C132" s="87" t="s">
        <v>338</v>
      </c>
      <c r="D132" s="87" t="s">
        <v>338</v>
      </c>
      <c r="E132" s="82">
        <v>1</v>
      </c>
      <c r="F132" s="105" t="s">
        <v>320</v>
      </c>
      <c r="G132" s="114" t="s">
        <v>321</v>
      </c>
      <c r="H132" s="60" t="s">
        <v>281</v>
      </c>
    </row>
    <row r="133" spans="1:8" s="104" customFormat="1" ht="114" customHeight="1" thickBot="1" x14ac:dyDescent="0.3">
      <c r="A133" s="151"/>
      <c r="B133" s="85" t="s">
        <v>319</v>
      </c>
      <c r="C133" s="83" t="s">
        <v>343</v>
      </c>
      <c r="D133" s="83" t="s">
        <v>343</v>
      </c>
      <c r="E133" s="82">
        <v>1</v>
      </c>
      <c r="F133" s="105" t="s">
        <v>344</v>
      </c>
      <c r="G133" s="114" t="s">
        <v>321</v>
      </c>
      <c r="H133" s="60" t="s">
        <v>281</v>
      </c>
    </row>
    <row r="134" spans="1:8" s="104" customFormat="1" ht="114" customHeight="1" thickBot="1" x14ac:dyDescent="0.3">
      <c r="A134" s="151"/>
      <c r="B134" s="85" t="s">
        <v>319</v>
      </c>
      <c r="C134" s="87" t="s">
        <v>343</v>
      </c>
      <c r="D134" s="87" t="s">
        <v>343</v>
      </c>
      <c r="E134" s="82">
        <v>1</v>
      </c>
      <c r="F134" s="106" t="s">
        <v>345</v>
      </c>
      <c r="G134" s="114" t="s">
        <v>321</v>
      </c>
      <c r="H134" s="60" t="s">
        <v>281</v>
      </c>
    </row>
    <row r="135" spans="1:8" s="104" customFormat="1" ht="114" customHeight="1" thickBot="1" x14ac:dyDescent="0.3">
      <c r="A135" s="151"/>
      <c r="B135" s="85" t="s">
        <v>319</v>
      </c>
      <c r="C135" s="87" t="s">
        <v>343</v>
      </c>
      <c r="D135" s="87" t="s">
        <v>343</v>
      </c>
      <c r="E135" s="82">
        <v>1</v>
      </c>
      <c r="F135" s="105" t="s">
        <v>346</v>
      </c>
      <c r="G135" s="114" t="s">
        <v>321</v>
      </c>
      <c r="H135" s="60" t="s">
        <v>281</v>
      </c>
    </row>
    <row r="136" spans="1:8" s="104" customFormat="1" ht="114" customHeight="1" thickBot="1" x14ac:dyDescent="0.3">
      <c r="A136" s="151"/>
      <c r="B136" s="81" t="s">
        <v>311</v>
      </c>
      <c r="C136" s="87" t="s">
        <v>347</v>
      </c>
      <c r="D136" s="87" t="s">
        <v>347</v>
      </c>
      <c r="E136" s="82">
        <v>1</v>
      </c>
      <c r="F136" s="106" t="s">
        <v>345</v>
      </c>
      <c r="G136" s="114" t="s">
        <v>321</v>
      </c>
      <c r="H136" s="60" t="s">
        <v>281</v>
      </c>
    </row>
    <row r="137" spans="1:8" s="104" customFormat="1" ht="114" customHeight="1" thickBot="1" x14ac:dyDescent="0.3">
      <c r="A137" s="151"/>
      <c r="B137" s="81" t="s">
        <v>311</v>
      </c>
      <c r="C137" s="83" t="s">
        <v>348</v>
      </c>
      <c r="D137" s="83" t="s">
        <v>348</v>
      </c>
      <c r="E137" s="82">
        <v>1</v>
      </c>
      <c r="F137" s="106" t="s">
        <v>345</v>
      </c>
      <c r="G137" s="114" t="s">
        <v>321</v>
      </c>
      <c r="H137" s="60" t="s">
        <v>281</v>
      </c>
    </row>
    <row r="138" spans="1:8" s="104" customFormat="1" ht="114" customHeight="1" thickBot="1" x14ac:dyDescent="0.3">
      <c r="A138" s="151"/>
      <c r="B138" s="81" t="s">
        <v>311</v>
      </c>
      <c r="C138" s="83" t="s">
        <v>348</v>
      </c>
      <c r="D138" s="83" t="s">
        <v>348</v>
      </c>
      <c r="E138" s="82">
        <v>1</v>
      </c>
      <c r="F138" s="106" t="s">
        <v>345</v>
      </c>
      <c r="G138" s="114" t="s">
        <v>321</v>
      </c>
      <c r="H138" s="60" t="s">
        <v>281</v>
      </c>
    </row>
    <row r="139" spans="1:8" s="104" customFormat="1" ht="114" customHeight="1" thickBot="1" x14ac:dyDescent="0.3">
      <c r="A139" s="151"/>
      <c r="B139" s="88" t="s">
        <v>319</v>
      </c>
      <c r="C139" s="83" t="s">
        <v>349</v>
      </c>
      <c r="D139" s="83" t="s">
        <v>349</v>
      </c>
      <c r="E139" s="82">
        <v>1</v>
      </c>
      <c r="F139" s="105" t="s">
        <v>346</v>
      </c>
      <c r="G139" s="114" t="s">
        <v>321</v>
      </c>
      <c r="H139" s="60" t="s">
        <v>281</v>
      </c>
    </row>
    <row r="140" spans="1:8" s="104" customFormat="1" ht="114" customHeight="1" x14ac:dyDescent="0.25">
      <c r="A140" s="151"/>
      <c r="B140" s="88" t="s">
        <v>350</v>
      </c>
      <c r="C140" s="83" t="s">
        <v>351</v>
      </c>
      <c r="D140" s="83" t="s">
        <v>351</v>
      </c>
      <c r="E140" s="82">
        <v>1</v>
      </c>
      <c r="F140" s="80" t="s">
        <v>327</v>
      </c>
      <c r="G140" s="114" t="s">
        <v>321</v>
      </c>
      <c r="H140" s="60" t="s">
        <v>281</v>
      </c>
    </row>
    <row r="141" spans="1:8" s="104" customFormat="1" ht="114" customHeight="1" x14ac:dyDescent="0.25">
      <c r="A141" s="151"/>
      <c r="B141" s="89" t="s">
        <v>352</v>
      </c>
      <c r="C141" s="90" t="s">
        <v>351</v>
      </c>
      <c r="D141" s="90" t="s">
        <v>351</v>
      </c>
      <c r="E141" s="82">
        <v>1</v>
      </c>
      <c r="F141" s="80" t="s">
        <v>327</v>
      </c>
      <c r="G141" s="114" t="s">
        <v>321</v>
      </c>
      <c r="H141" s="60" t="s">
        <v>281</v>
      </c>
    </row>
    <row r="142" spans="1:8" s="104" customFormat="1" ht="114" customHeight="1" x14ac:dyDescent="0.25">
      <c r="A142" s="151"/>
      <c r="B142" s="88" t="s">
        <v>353</v>
      </c>
      <c r="C142" s="90" t="s">
        <v>351</v>
      </c>
      <c r="D142" s="90" t="s">
        <v>351</v>
      </c>
      <c r="E142" s="82">
        <v>1</v>
      </c>
      <c r="F142" s="80" t="s">
        <v>354</v>
      </c>
      <c r="G142" s="114" t="s">
        <v>321</v>
      </c>
      <c r="H142" s="60" t="s">
        <v>281</v>
      </c>
    </row>
    <row r="143" spans="1:8" s="104" customFormat="1" ht="114" customHeight="1" thickBot="1" x14ac:dyDescent="0.3">
      <c r="A143" s="151"/>
      <c r="B143" s="88" t="s">
        <v>355</v>
      </c>
      <c r="C143" s="90" t="s">
        <v>351</v>
      </c>
      <c r="D143" s="90" t="s">
        <v>351</v>
      </c>
      <c r="E143" s="82">
        <v>1</v>
      </c>
      <c r="F143" s="107" t="s">
        <v>342</v>
      </c>
      <c r="G143" s="114" t="s">
        <v>321</v>
      </c>
      <c r="H143" s="60" t="s">
        <v>281</v>
      </c>
    </row>
    <row r="144" spans="1:8" s="104" customFormat="1" ht="114" customHeight="1" thickBot="1" x14ac:dyDescent="0.3">
      <c r="A144" s="151"/>
      <c r="B144" s="88" t="s">
        <v>319</v>
      </c>
      <c r="C144" s="90" t="s">
        <v>351</v>
      </c>
      <c r="D144" s="90" t="s">
        <v>351</v>
      </c>
      <c r="E144" s="82">
        <v>1</v>
      </c>
      <c r="F144" s="105" t="s">
        <v>320</v>
      </c>
      <c r="G144" s="114" t="s">
        <v>321</v>
      </c>
      <c r="H144" s="60" t="s">
        <v>281</v>
      </c>
    </row>
    <row r="145" spans="1:8" s="104" customFormat="1" ht="114" customHeight="1" thickBot="1" x14ac:dyDescent="0.3">
      <c r="A145" s="151"/>
      <c r="B145" s="88" t="s">
        <v>311</v>
      </c>
      <c r="C145" s="90" t="s">
        <v>356</v>
      </c>
      <c r="D145" s="90" t="s">
        <v>356</v>
      </c>
      <c r="E145" s="82">
        <v>1</v>
      </c>
      <c r="F145" s="106" t="s">
        <v>345</v>
      </c>
      <c r="G145" s="114" t="s">
        <v>321</v>
      </c>
      <c r="H145" s="60" t="s">
        <v>281</v>
      </c>
    </row>
    <row r="146" spans="1:8" s="104" customFormat="1" ht="114" customHeight="1" thickBot="1" x14ac:dyDescent="0.3">
      <c r="A146" s="151"/>
      <c r="B146" s="88" t="s">
        <v>311</v>
      </c>
      <c r="C146" s="90" t="s">
        <v>356</v>
      </c>
      <c r="D146" s="90" t="s">
        <v>356</v>
      </c>
      <c r="E146" s="82">
        <v>1</v>
      </c>
      <c r="F146" s="105" t="s">
        <v>344</v>
      </c>
      <c r="G146" s="114" t="s">
        <v>321</v>
      </c>
      <c r="H146" s="60" t="s">
        <v>281</v>
      </c>
    </row>
    <row r="147" spans="1:8" s="104" customFormat="1" ht="114" customHeight="1" thickBot="1" x14ac:dyDescent="0.3">
      <c r="A147" s="151"/>
      <c r="B147" s="88" t="s">
        <v>319</v>
      </c>
      <c r="C147" s="90" t="s">
        <v>357</v>
      </c>
      <c r="D147" s="90" t="s">
        <v>357</v>
      </c>
      <c r="E147" s="82">
        <v>1</v>
      </c>
      <c r="F147" s="105" t="s">
        <v>344</v>
      </c>
      <c r="G147" s="114" t="s">
        <v>321</v>
      </c>
      <c r="H147" s="60" t="s">
        <v>281</v>
      </c>
    </row>
    <row r="148" spans="1:8" s="104" customFormat="1" ht="114" customHeight="1" thickBot="1" x14ac:dyDescent="0.3">
      <c r="A148" s="151"/>
      <c r="B148" s="89" t="s">
        <v>311</v>
      </c>
      <c r="C148" s="91" t="s">
        <v>358</v>
      </c>
      <c r="D148" s="91" t="s">
        <v>358</v>
      </c>
      <c r="E148" s="82">
        <v>1</v>
      </c>
      <c r="F148" s="106" t="s">
        <v>345</v>
      </c>
      <c r="G148" s="114" t="s">
        <v>321</v>
      </c>
      <c r="H148" s="60" t="s">
        <v>281</v>
      </c>
    </row>
    <row r="149" spans="1:8" s="104" customFormat="1" ht="114" customHeight="1" thickBot="1" x14ac:dyDescent="0.3">
      <c r="A149" s="151"/>
      <c r="B149" s="89" t="s">
        <v>311</v>
      </c>
      <c r="C149" s="91" t="s">
        <v>358</v>
      </c>
      <c r="D149" s="91" t="s">
        <v>358</v>
      </c>
      <c r="E149" s="82">
        <v>1</v>
      </c>
      <c r="F149" s="106" t="s">
        <v>345</v>
      </c>
      <c r="G149" s="114" t="s">
        <v>321</v>
      </c>
      <c r="H149" s="60" t="s">
        <v>281</v>
      </c>
    </row>
    <row r="150" spans="1:8" s="104" customFormat="1" ht="114" customHeight="1" x14ac:dyDescent="0.25">
      <c r="A150" s="151"/>
      <c r="B150" s="89" t="s">
        <v>359</v>
      </c>
      <c r="C150" s="91" t="s">
        <v>360</v>
      </c>
      <c r="D150" s="91" t="s">
        <v>360</v>
      </c>
      <c r="E150" s="82">
        <v>1</v>
      </c>
      <c r="F150" s="80" t="s">
        <v>361</v>
      </c>
      <c r="G150" s="114" t="s">
        <v>321</v>
      </c>
      <c r="H150" s="60" t="s">
        <v>281</v>
      </c>
    </row>
    <row r="151" spans="1:8" s="104" customFormat="1" ht="114" customHeight="1" x14ac:dyDescent="0.25">
      <c r="A151" s="151"/>
      <c r="B151" s="89" t="s">
        <v>362</v>
      </c>
      <c r="C151" s="90" t="s">
        <v>360</v>
      </c>
      <c r="D151" s="90" t="s">
        <v>360</v>
      </c>
      <c r="E151" s="82">
        <v>1</v>
      </c>
      <c r="F151" s="80" t="s">
        <v>327</v>
      </c>
      <c r="G151" s="114" t="s">
        <v>321</v>
      </c>
      <c r="H151" s="60" t="s">
        <v>281</v>
      </c>
    </row>
    <row r="152" spans="1:8" s="104" customFormat="1" ht="114" customHeight="1" thickBot="1" x14ac:dyDescent="0.3">
      <c r="A152" s="151"/>
      <c r="B152" s="88" t="s">
        <v>311</v>
      </c>
      <c r="C152" s="90" t="s">
        <v>363</v>
      </c>
      <c r="D152" s="90" t="s">
        <v>363</v>
      </c>
      <c r="E152" s="82">
        <v>1</v>
      </c>
      <c r="F152" s="106" t="s">
        <v>345</v>
      </c>
      <c r="G152" s="114" t="s">
        <v>321</v>
      </c>
      <c r="H152" s="60" t="s">
        <v>281</v>
      </c>
    </row>
    <row r="153" spans="1:8" s="104" customFormat="1" ht="114" customHeight="1" thickBot="1" x14ac:dyDescent="0.3">
      <c r="A153" s="151"/>
      <c r="B153" s="88" t="s">
        <v>319</v>
      </c>
      <c r="C153" s="90" t="s">
        <v>363</v>
      </c>
      <c r="D153" s="90" t="s">
        <v>363</v>
      </c>
      <c r="E153" s="82">
        <v>1</v>
      </c>
      <c r="F153" s="105" t="s">
        <v>344</v>
      </c>
      <c r="G153" s="114" t="s">
        <v>321</v>
      </c>
      <c r="H153" s="60" t="s">
        <v>281</v>
      </c>
    </row>
    <row r="154" spans="1:8" s="104" customFormat="1" ht="114" customHeight="1" x14ac:dyDescent="0.25">
      <c r="A154" s="151"/>
      <c r="B154" s="89" t="s">
        <v>364</v>
      </c>
      <c r="C154" s="90" t="s">
        <v>365</v>
      </c>
      <c r="D154" s="90" t="s">
        <v>365</v>
      </c>
      <c r="E154" s="82">
        <v>1</v>
      </c>
      <c r="F154" s="80" t="s">
        <v>354</v>
      </c>
      <c r="G154" s="114" t="s">
        <v>321</v>
      </c>
      <c r="H154" s="60" t="s">
        <v>281</v>
      </c>
    </row>
    <row r="155" spans="1:8" s="104" customFormat="1" ht="114" customHeight="1" x14ac:dyDescent="0.25">
      <c r="A155" s="151"/>
      <c r="B155" s="89" t="s">
        <v>310</v>
      </c>
      <c r="C155" s="90" t="s">
        <v>365</v>
      </c>
      <c r="D155" s="90" t="s">
        <v>365</v>
      </c>
      <c r="E155" s="82">
        <v>1</v>
      </c>
      <c r="F155" s="80" t="s">
        <v>312</v>
      </c>
      <c r="G155" s="114" t="s">
        <v>321</v>
      </c>
      <c r="H155" s="60" t="s">
        <v>281</v>
      </c>
    </row>
    <row r="156" spans="1:8" s="104" customFormat="1" ht="114" customHeight="1" thickBot="1" x14ac:dyDescent="0.3">
      <c r="A156" s="151"/>
      <c r="B156" s="89" t="s">
        <v>366</v>
      </c>
      <c r="C156" s="90" t="s">
        <v>367</v>
      </c>
      <c r="D156" s="90" t="s">
        <v>367</v>
      </c>
      <c r="E156" s="82">
        <v>1</v>
      </c>
      <c r="F156" s="80" t="s">
        <v>327</v>
      </c>
      <c r="G156" s="114" t="s">
        <v>321</v>
      </c>
      <c r="H156" s="60" t="s">
        <v>281</v>
      </c>
    </row>
    <row r="157" spans="1:8" s="104" customFormat="1" ht="114" customHeight="1" thickBot="1" x14ac:dyDescent="0.3">
      <c r="A157" s="151"/>
      <c r="B157" s="92" t="s">
        <v>319</v>
      </c>
      <c r="C157" s="90" t="s">
        <v>367</v>
      </c>
      <c r="D157" s="90" t="s">
        <v>367</v>
      </c>
      <c r="E157" s="82">
        <v>1</v>
      </c>
      <c r="F157" s="105" t="s">
        <v>320</v>
      </c>
      <c r="G157" s="114" t="s">
        <v>321</v>
      </c>
      <c r="H157" s="60" t="s">
        <v>281</v>
      </c>
    </row>
    <row r="158" spans="1:8" s="104" customFormat="1" ht="114" customHeight="1" x14ac:dyDescent="0.25">
      <c r="A158" s="151"/>
      <c r="B158" s="92" t="s">
        <v>368</v>
      </c>
      <c r="C158" s="93" t="s">
        <v>369</v>
      </c>
      <c r="D158" s="93" t="s">
        <v>369</v>
      </c>
      <c r="E158" s="82">
        <v>1</v>
      </c>
      <c r="F158" s="80" t="s">
        <v>361</v>
      </c>
      <c r="G158" s="114" t="s">
        <v>321</v>
      </c>
      <c r="H158" s="60" t="s">
        <v>281</v>
      </c>
    </row>
    <row r="159" spans="1:8" s="104" customFormat="1" ht="114" customHeight="1" x14ac:dyDescent="0.25">
      <c r="A159" s="151"/>
      <c r="B159" s="92" t="s">
        <v>370</v>
      </c>
      <c r="C159" s="93" t="s">
        <v>369</v>
      </c>
      <c r="D159" s="93" t="s">
        <v>369</v>
      </c>
      <c r="E159" s="82">
        <v>1</v>
      </c>
      <c r="F159" s="80" t="s">
        <v>361</v>
      </c>
      <c r="G159" s="114" t="s">
        <v>321</v>
      </c>
      <c r="H159" s="60" t="s">
        <v>281</v>
      </c>
    </row>
    <row r="160" spans="1:8" s="104" customFormat="1" ht="114" customHeight="1" x14ac:dyDescent="0.25">
      <c r="A160" s="151"/>
      <c r="B160" s="92" t="s">
        <v>371</v>
      </c>
      <c r="C160" s="94" t="s">
        <v>369</v>
      </c>
      <c r="D160" s="94" t="s">
        <v>369</v>
      </c>
      <c r="E160" s="82">
        <v>1</v>
      </c>
      <c r="F160" s="80" t="s">
        <v>361</v>
      </c>
      <c r="G160" s="114" t="s">
        <v>321</v>
      </c>
      <c r="H160" s="60" t="s">
        <v>281</v>
      </c>
    </row>
    <row r="161" spans="1:8" s="104" customFormat="1" ht="114" customHeight="1" x14ac:dyDescent="0.25">
      <c r="A161" s="151"/>
      <c r="B161" s="56" t="s">
        <v>372</v>
      </c>
      <c r="C161" s="94" t="s">
        <v>369</v>
      </c>
      <c r="D161" s="94" t="s">
        <v>369</v>
      </c>
      <c r="E161" s="82">
        <v>1</v>
      </c>
      <c r="F161" s="80" t="s">
        <v>361</v>
      </c>
      <c r="G161" s="114" t="s">
        <v>321</v>
      </c>
      <c r="H161" s="60" t="s">
        <v>281</v>
      </c>
    </row>
    <row r="162" spans="1:8" s="104" customFormat="1" ht="114" customHeight="1" x14ac:dyDescent="0.25">
      <c r="A162" s="151"/>
      <c r="B162" s="88" t="s">
        <v>373</v>
      </c>
      <c r="C162" s="94" t="s">
        <v>369</v>
      </c>
      <c r="D162" s="94" t="s">
        <v>369</v>
      </c>
      <c r="E162" s="82">
        <v>1</v>
      </c>
      <c r="F162" s="80" t="s">
        <v>361</v>
      </c>
      <c r="G162" s="114" t="s">
        <v>321</v>
      </c>
      <c r="H162" s="60" t="s">
        <v>281</v>
      </c>
    </row>
    <row r="163" spans="1:8" s="104" customFormat="1" ht="114" customHeight="1" x14ac:dyDescent="0.25">
      <c r="A163" s="151"/>
      <c r="B163" s="89" t="s">
        <v>374</v>
      </c>
      <c r="C163" s="94" t="s">
        <v>375</v>
      </c>
      <c r="D163" s="94" t="s">
        <v>375</v>
      </c>
      <c r="E163" s="82">
        <v>1</v>
      </c>
      <c r="F163" s="80" t="s">
        <v>376</v>
      </c>
      <c r="G163" s="114" t="s">
        <v>321</v>
      </c>
      <c r="H163" s="60" t="s">
        <v>281</v>
      </c>
    </row>
    <row r="164" spans="1:8" s="104" customFormat="1" ht="114" customHeight="1" x14ac:dyDescent="0.25">
      <c r="A164" s="151"/>
      <c r="B164" s="89" t="s">
        <v>377</v>
      </c>
      <c r="C164" s="94" t="s">
        <v>378</v>
      </c>
      <c r="D164" s="94" t="s">
        <v>378</v>
      </c>
      <c r="E164" s="82">
        <v>1</v>
      </c>
      <c r="F164" s="80" t="s">
        <v>327</v>
      </c>
      <c r="G164" s="114" t="s">
        <v>321</v>
      </c>
      <c r="H164" s="60" t="s">
        <v>281</v>
      </c>
    </row>
    <row r="165" spans="1:8" s="104" customFormat="1" ht="114" customHeight="1" x14ac:dyDescent="0.25">
      <c r="A165" s="151"/>
      <c r="B165" s="95" t="s">
        <v>379</v>
      </c>
      <c r="C165" s="94" t="s">
        <v>380</v>
      </c>
      <c r="D165" s="94" t="s">
        <v>380</v>
      </c>
      <c r="E165" s="82">
        <v>1</v>
      </c>
      <c r="F165" s="80" t="s">
        <v>327</v>
      </c>
      <c r="G165" s="114" t="s">
        <v>321</v>
      </c>
      <c r="H165" s="60" t="s">
        <v>281</v>
      </c>
    </row>
    <row r="166" spans="1:8" s="104" customFormat="1" ht="114" customHeight="1" x14ac:dyDescent="0.25">
      <c r="A166" s="151"/>
      <c r="B166" s="88" t="s">
        <v>381</v>
      </c>
      <c r="C166" s="94" t="s">
        <v>382</v>
      </c>
      <c r="D166" s="94" t="s">
        <v>382</v>
      </c>
      <c r="E166" s="82">
        <v>1</v>
      </c>
      <c r="F166" s="80" t="s">
        <v>383</v>
      </c>
      <c r="G166" s="114" t="s">
        <v>321</v>
      </c>
      <c r="H166" s="60" t="s">
        <v>281</v>
      </c>
    </row>
    <row r="167" spans="1:8" s="104" customFormat="1" ht="114" customHeight="1" x14ac:dyDescent="0.25">
      <c r="A167" s="151"/>
      <c r="B167" s="92" t="s">
        <v>310</v>
      </c>
      <c r="C167" s="94" t="s">
        <v>382</v>
      </c>
      <c r="D167" s="94" t="s">
        <v>382</v>
      </c>
      <c r="E167" s="82">
        <v>1</v>
      </c>
      <c r="F167" s="80" t="s">
        <v>312</v>
      </c>
      <c r="G167" s="114" t="s">
        <v>321</v>
      </c>
      <c r="H167" s="60" t="s">
        <v>281</v>
      </c>
    </row>
    <row r="168" spans="1:8" s="104" customFormat="1" ht="114" customHeight="1" x14ac:dyDescent="0.25">
      <c r="A168" s="151"/>
      <c r="B168" s="89" t="s">
        <v>384</v>
      </c>
      <c r="C168" s="94" t="s">
        <v>382</v>
      </c>
      <c r="D168" s="94" t="s">
        <v>382</v>
      </c>
      <c r="E168" s="82">
        <v>1</v>
      </c>
      <c r="F168" s="80" t="s">
        <v>327</v>
      </c>
      <c r="G168" s="114" t="s">
        <v>321</v>
      </c>
      <c r="H168" s="60" t="s">
        <v>281</v>
      </c>
    </row>
    <row r="169" spans="1:8" s="104" customFormat="1" ht="114" customHeight="1" x14ac:dyDescent="0.25">
      <c r="A169" s="151"/>
      <c r="B169" s="89" t="s">
        <v>385</v>
      </c>
      <c r="C169" s="94" t="s">
        <v>386</v>
      </c>
      <c r="D169" s="94" t="s">
        <v>386</v>
      </c>
      <c r="E169" s="82">
        <v>1</v>
      </c>
      <c r="F169" s="80" t="s">
        <v>383</v>
      </c>
      <c r="G169" s="114" t="s">
        <v>321</v>
      </c>
      <c r="H169" s="60" t="s">
        <v>281</v>
      </c>
    </row>
    <row r="170" spans="1:8" s="104" customFormat="1" ht="114" customHeight="1" x14ac:dyDescent="0.25">
      <c r="A170" s="151"/>
      <c r="B170" s="89" t="s">
        <v>387</v>
      </c>
      <c r="C170" s="94" t="s">
        <v>388</v>
      </c>
      <c r="D170" s="94" t="s">
        <v>388</v>
      </c>
      <c r="E170" s="82">
        <v>1</v>
      </c>
      <c r="F170" s="80" t="s">
        <v>383</v>
      </c>
      <c r="G170" s="114" t="s">
        <v>321</v>
      </c>
      <c r="H170" s="60" t="s">
        <v>281</v>
      </c>
    </row>
    <row r="171" spans="1:8" s="104" customFormat="1" ht="114" customHeight="1" x14ac:dyDescent="0.25">
      <c r="A171" s="151"/>
      <c r="B171" s="89" t="s">
        <v>389</v>
      </c>
      <c r="C171" s="94" t="s">
        <v>390</v>
      </c>
      <c r="D171" s="94" t="s">
        <v>390</v>
      </c>
      <c r="E171" s="82">
        <v>1</v>
      </c>
      <c r="F171" s="80" t="s">
        <v>327</v>
      </c>
      <c r="G171" s="114" t="s">
        <v>321</v>
      </c>
      <c r="H171" s="60" t="s">
        <v>281</v>
      </c>
    </row>
    <row r="172" spans="1:8" s="104" customFormat="1" ht="114" customHeight="1" x14ac:dyDescent="0.25">
      <c r="A172" s="151"/>
      <c r="B172" s="89" t="s">
        <v>391</v>
      </c>
      <c r="C172" s="96" t="s">
        <v>392</v>
      </c>
      <c r="D172" s="96" t="s">
        <v>392</v>
      </c>
      <c r="E172" s="82">
        <v>1</v>
      </c>
      <c r="F172" s="80" t="s">
        <v>393</v>
      </c>
      <c r="G172" s="114" t="s">
        <v>321</v>
      </c>
      <c r="H172" s="60" t="s">
        <v>281</v>
      </c>
    </row>
    <row r="173" spans="1:8" s="104" customFormat="1" ht="114" customHeight="1" x14ac:dyDescent="0.25">
      <c r="A173" s="151"/>
      <c r="B173" s="89" t="s">
        <v>310</v>
      </c>
      <c r="C173" s="94" t="s">
        <v>394</v>
      </c>
      <c r="D173" s="94" t="s">
        <v>394</v>
      </c>
      <c r="E173" s="82">
        <v>1</v>
      </c>
      <c r="F173" s="80" t="s">
        <v>312</v>
      </c>
      <c r="G173" s="114" t="s">
        <v>321</v>
      </c>
      <c r="H173" s="60" t="s">
        <v>281</v>
      </c>
    </row>
    <row r="174" spans="1:8" s="104" customFormat="1" ht="114" customHeight="1" x14ac:dyDescent="0.25">
      <c r="A174" s="151"/>
      <c r="B174" s="88" t="s">
        <v>310</v>
      </c>
      <c r="C174" s="94" t="s">
        <v>395</v>
      </c>
      <c r="D174" s="94" t="s">
        <v>395</v>
      </c>
      <c r="E174" s="82">
        <v>1</v>
      </c>
      <c r="F174" s="80" t="s">
        <v>312</v>
      </c>
      <c r="G174" s="114" t="s">
        <v>321</v>
      </c>
      <c r="H174" s="60" t="s">
        <v>281</v>
      </c>
    </row>
    <row r="175" spans="1:8" s="104" customFormat="1" ht="114" customHeight="1" x14ac:dyDescent="0.25">
      <c r="A175" s="151"/>
      <c r="B175" s="89" t="s">
        <v>374</v>
      </c>
      <c r="C175" s="94" t="s">
        <v>395</v>
      </c>
      <c r="D175" s="94" t="s">
        <v>395</v>
      </c>
      <c r="E175" s="82">
        <v>1</v>
      </c>
      <c r="F175" s="80" t="s">
        <v>313</v>
      </c>
      <c r="G175" s="114" t="s">
        <v>321</v>
      </c>
      <c r="H175" s="60" t="s">
        <v>281</v>
      </c>
    </row>
    <row r="176" spans="1:8" s="104" customFormat="1" ht="114" customHeight="1" x14ac:dyDescent="0.25">
      <c r="A176" s="151"/>
      <c r="B176" s="97" t="s">
        <v>396</v>
      </c>
      <c r="C176" s="94" t="s">
        <v>397</v>
      </c>
      <c r="D176" s="94" t="s">
        <v>397</v>
      </c>
      <c r="E176" s="82">
        <v>1</v>
      </c>
      <c r="F176" s="80" t="s">
        <v>313</v>
      </c>
      <c r="G176" s="114" t="s">
        <v>321</v>
      </c>
      <c r="H176" s="60" t="s">
        <v>281</v>
      </c>
    </row>
    <row r="177" spans="1:8" s="104" customFormat="1" ht="114" customHeight="1" x14ac:dyDescent="0.25">
      <c r="A177" s="151"/>
      <c r="B177" s="88" t="s">
        <v>398</v>
      </c>
      <c r="C177" s="94" t="s">
        <v>399</v>
      </c>
      <c r="D177" s="94" t="s">
        <v>399</v>
      </c>
      <c r="E177" s="82">
        <v>1</v>
      </c>
      <c r="F177" s="80" t="s">
        <v>313</v>
      </c>
      <c r="G177" s="114" t="s">
        <v>321</v>
      </c>
      <c r="H177" s="60" t="s">
        <v>281</v>
      </c>
    </row>
    <row r="178" spans="1:8" s="104" customFormat="1" ht="114" customHeight="1" x14ac:dyDescent="0.25">
      <c r="A178" s="151"/>
      <c r="B178" s="97" t="s">
        <v>400</v>
      </c>
      <c r="C178" s="94" t="s">
        <v>401</v>
      </c>
      <c r="D178" s="94" t="s">
        <v>401</v>
      </c>
      <c r="E178" s="82">
        <v>1</v>
      </c>
      <c r="F178" s="80" t="s">
        <v>361</v>
      </c>
      <c r="G178" s="114" t="s">
        <v>321</v>
      </c>
      <c r="H178" s="60" t="s">
        <v>281</v>
      </c>
    </row>
    <row r="179" spans="1:8" s="104" customFormat="1" ht="114" customHeight="1" x14ac:dyDescent="0.25">
      <c r="A179" s="151"/>
      <c r="B179" s="97" t="s">
        <v>402</v>
      </c>
      <c r="C179" s="94" t="s">
        <v>401</v>
      </c>
      <c r="D179" s="94" t="s">
        <v>401</v>
      </c>
      <c r="E179" s="82">
        <v>1</v>
      </c>
      <c r="F179" s="80" t="s">
        <v>361</v>
      </c>
      <c r="G179" s="114" t="s">
        <v>321</v>
      </c>
      <c r="H179" s="60" t="s">
        <v>281</v>
      </c>
    </row>
    <row r="180" spans="1:8" s="104" customFormat="1" ht="114" customHeight="1" x14ac:dyDescent="0.25">
      <c r="A180" s="151"/>
      <c r="B180" s="97" t="s">
        <v>403</v>
      </c>
      <c r="C180" s="94" t="s">
        <v>404</v>
      </c>
      <c r="D180" s="94" t="s">
        <v>404</v>
      </c>
      <c r="E180" s="82">
        <v>1</v>
      </c>
      <c r="F180" s="80" t="s">
        <v>313</v>
      </c>
      <c r="G180" s="114" t="s">
        <v>321</v>
      </c>
      <c r="H180" s="60" t="s">
        <v>281</v>
      </c>
    </row>
    <row r="181" spans="1:8" s="104" customFormat="1" ht="114" customHeight="1" x14ac:dyDescent="0.25">
      <c r="A181" s="102"/>
      <c r="B181" s="97" t="s">
        <v>405</v>
      </c>
      <c r="C181" s="98" t="s">
        <v>406</v>
      </c>
      <c r="D181" s="98" t="s">
        <v>406</v>
      </c>
      <c r="E181" s="99">
        <v>1</v>
      </c>
      <c r="F181" s="80" t="s">
        <v>407</v>
      </c>
      <c r="G181" s="114" t="s">
        <v>321</v>
      </c>
      <c r="H181" s="60" t="s">
        <v>281</v>
      </c>
    </row>
    <row r="182" spans="1:8" s="104" customFormat="1" ht="114" customHeight="1" x14ac:dyDescent="0.25">
      <c r="A182" s="102"/>
      <c r="B182" s="97" t="s">
        <v>410</v>
      </c>
      <c r="C182" s="98" t="s">
        <v>411</v>
      </c>
      <c r="D182" s="98" t="s">
        <v>411</v>
      </c>
      <c r="E182" s="99">
        <v>1</v>
      </c>
      <c r="F182" s="108" t="s">
        <v>412</v>
      </c>
      <c r="G182" s="114" t="s">
        <v>321</v>
      </c>
      <c r="H182" s="60" t="s">
        <v>281</v>
      </c>
    </row>
    <row r="183" spans="1:8" s="104" customFormat="1" ht="114" customHeight="1" x14ac:dyDescent="0.25">
      <c r="A183" s="102"/>
      <c r="B183" s="109" t="s">
        <v>413</v>
      </c>
      <c r="C183" s="98" t="s">
        <v>414</v>
      </c>
      <c r="D183" s="98" t="s">
        <v>414</v>
      </c>
      <c r="E183" s="99">
        <v>1</v>
      </c>
      <c r="F183" s="108" t="s">
        <v>383</v>
      </c>
      <c r="G183" s="114" t="s">
        <v>321</v>
      </c>
      <c r="H183" s="60" t="s">
        <v>281</v>
      </c>
    </row>
    <row r="184" spans="1:8" s="104" customFormat="1" ht="114" customHeight="1" x14ac:dyDescent="0.25">
      <c r="A184" s="102"/>
      <c r="B184" s="97" t="s">
        <v>415</v>
      </c>
      <c r="C184" s="94" t="s">
        <v>416</v>
      </c>
      <c r="D184" s="94" t="s">
        <v>416</v>
      </c>
      <c r="E184" s="82">
        <v>1</v>
      </c>
      <c r="F184" s="80" t="s">
        <v>417</v>
      </c>
      <c r="G184" s="114" t="s">
        <v>321</v>
      </c>
      <c r="H184" s="60" t="s">
        <v>281</v>
      </c>
    </row>
    <row r="185" spans="1:8" s="104" customFormat="1" ht="36" customHeight="1" x14ac:dyDescent="0.25">
      <c r="A185" s="148" t="s">
        <v>299</v>
      </c>
      <c r="B185" s="149"/>
      <c r="C185" s="110"/>
      <c r="D185" s="110"/>
      <c r="E185" s="113">
        <f>SUM(E114:E184)/71</f>
        <v>0.99295774647887325</v>
      </c>
      <c r="F185" s="111"/>
      <c r="G185" s="111"/>
      <c r="H185" s="112"/>
    </row>
  </sheetData>
  <sheetProtection algorithmName="SHA-512" hashValue="pSVuiUwF61vmNhYNoB+XlMQ6Wvc1FaPNvrEJQGpRqYjB//rPnRChbuo13ybM7iszuJYAPu1zyH0MmDLVYvF69g==" saltValue="Wuq6gap4ikwhS1rVvrPXSg==" spinCount="100000" sheet="1" objects="1" scenarios="1"/>
  <autoFilter ref="A3:G112"/>
  <mergeCells count="20">
    <mergeCell ref="A185:B185"/>
    <mergeCell ref="A114:A180"/>
    <mergeCell ref="A25:A28"/>
    <mergeCell ref="A30:A49"/>
    <mergeCell ref="A113:B113"/>
    <mergeCell ref="A110:A112"/>
    <mergeCell ref="A1:H1"/>
    <mergeCell ref="A2:H2"/>
    <mergeCell ref="A74:B74"/>
    <mergeCell ref="A84:B84"/>
    <mergeCell ref="A109:B109"/>
    <mergeCell ref="A51:A73"/>
    <mergeCell ref="A85:A108"/>
    <mergeCell ref="A75:A83"/>
    <mergeCell ref="A13:B13"/>
    <mergeCell ref="A4:A12"/>
    <mergeCell ref="A14:A23"/>
    <mergeCell ref="A24:B24"/>
    <mergeCell ref="A29:B29"/>
    <mergeCell ref="A50:B50"/>
  </mergeCells>
  <phoneticPr fontId="15"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5"/>
  <sheetViews>
    <sheetView showGridLines="0" tabSelected="1" workbookViewId="0">
      <selection activeCell="C65" sqref="C65"/>
    </sheetView>
  </sheetViews>
  <sheetFormatPr baseColWidth="10" defaultColWidth="10.85546875" defaultRowHeight="21" x14ac:dyDescent="0.35"/>
  <cols>
    <col min="1" max="1" width="10.85546875" style="3"/>
    <col min="2" max="2" width="44.85546875" style="7" customWidth="1"/>
    <col min="3" max="3" width="31.7109375" style="3" customWidth="1"/>
    <col min="4" max="4" width="26.7109375" style="39" customWidth="1"/>
    <col min="5" max="5" width="58.42578125" style="3" customWidth="1"/>
    <col min="6" max="16384" width="10.85546875" style="3"/>
  </cols>
  <sheetData>
    <row r="2" spans="1:11" x14ac:dyDescent="0.35">
      <c r="A2" s="2"/>
      <c r="B2" s="5"/>
      <c r="C2" s="2"/>
      <c r="D2" s="36"/>
      <c r="E2" s="2"/>
      <c r="F2" s="2"/>
      <c r="G2" s="2"/>
      <c r="H2" s="2"/>
      <c r="I2" s="2"/>
      <c r="J2" s="2"/>
      <c r="K2" s="2"/>
    </row>
    <row r="3" spans="1:11" ht="63" customHeight="1" x14ac:dyDescent="0.3">
      <c r="A3" s="2"/>
      <c r="B3" s="4" t="s">
        <v>309</v>
      </c>
      <c r="C3" s="4" t="s">
        <v>303</v>
      </c>
      <c r="D3" s="37" t="s">
        <v>259</v>
      </c>
      <c r="E3" s="4" t="s">
        <v>178</v>
      </c>
      <c r="F3" s="2"/>
      <c r="G3" s="2"/>
      <c r="H3" s="2"/>
      <c r="I3" s="2"/>
      <c r="J3" s="2"/>
      <c r="K3" s="2"/>
    </row>
    <row r="4" spans="1:11" ht="117" customHeight="1" x14ac:dyDescent="0.3">
      <c r="A4" s="2"/>
      <c r="B4" s="160" t="s">
        <v>1</v>
      </c>
      <c r="C4" s="163">
        <v>9</v>
      </c>
      <c r="D4" s="181">
        <v>1</v>
      </c>
      <c r="E4" s="166" t="s">
        <v>294</v>
      </c>
      <c r="F4" s="2"/>
      <c r="G4" s="2"/>
      <c r="H4" s="2"/>
      <c r="I4" s="2"/>
      <c r="J4" s="2"/>
      <c r="K4" s="2"/>
    </row>
    <row r="5" spans="1:11" ht="18.75" x14ac:dyDescent="0.3">
      <c r="A5" s="2"/>
      <c r="B5" s="161"/>
      <c r="C5" s="164"/>
      <c r="D5" s="182"/>
      <c r="E5" s="167"/>
      <c r="F5" s="2"/>
      <c r="G5" s="2"/>
      <c r="H5" s="2"/>
      <c r="I5" s="2"/>
      <c r="J5" s="2"/>
      <c r="K5" s="2"/>
    </row>
    <row r="6" spans="1:11" ht="21" customHeight="1" x14ac:dyDescent="0.3">
      <c r="A6" s="2"/>
      <c r="B6" s="161"/>
      <c r="C6" s="164"/>
      <c r="D6" s="182"/>
      <c r="E6" s="167"/>
      <c r="F6" s="2"/>
      <c r="G6" s="2"/>
      <c r="H6" s="2"/>
      <c r="I6" s="2"/>
      <c r="J6" s="2"/>
      <c r="K6" s="2"/>
    </row>
    <row r="7" spans="1:11" ht="1.5" customHeight="1" x14ac:dyDescent="0.3">
      <c r="A7" s="2"/>
      <c r="B7" s="161"/>
      <c r="C7" s="164"/>
      <c r="D7" s="38"/>
      <c r="E7" s="167"/>
      <c r="F7" s="2"/>
      <c r="G7" s="2"/>
      <c r="H7" s="2"/>
      <c r="I7" s="2"/>
      <c r="J7" s="2"/>
      <c r="K7" s="2"/>
    </row>
    <row r="8" spans="1:11" ht="20.25" hidden="1" x14ac:dyDescent="0.3">
      <c r="A8" s="2"/>
      <c r="B8" s="161"/>
      <c r="C8" s="164"/>
      <c r="D8" s="38"/>
      <c r="E8" s="167"/>
      <c r="F8" s="2"/>
      <c r="G8" s="2"/>
      <c r="H8" s="2"/>
      <c r="I8" s="2"/>
      <c r="J8" s="2"/>
      <c r="K8" s="2"/>
    </row>
    <row r="9" spans="1:11" ht="2.1" customHeight="1" x14ac:dyDescent="0.3">
      <c r="A9" s="2"/>
      <c r="B9" s="161"/>
      <c r="C9" s="164"/>
      <c r="D9" s="38"/>
      <c r="E9" s="167"/>
      <c r="F9" s="2"/>
      <c r="G9" s="2"/>
      <c r="H9" s="2"/>
      <c r="I9" s="2"/>
      <c r="J9" s="2"/>
      <c r="K9" s="2"/>
    </row>
    <row r="10" spans="1:11" ht="20.100000000000001" hidden="1" customHeight="1" x14ac:dyDescent="0.3">
      <c r="A10" s="2"/>
      <c r="B10" s="162"/>
      <c r="C10" s="165"/>
      <c r="D10" s="38"/>
      <c r="E10" s="168"/>
      <c r="F10" s="2"/>
      <c r="G10" s="2"/>
      <c r="H10" s="2"/>
      <c r="I10" s="2"/>
      <c r="J10" s="2"/>
      <c r="K10" s="2"/>
    </row>
    <row r="11" spans="1:11" ht="71.099999999999994" customHeight="1" x14ac:dyDescent="0.3">
      <c r="A11" s="2"/>
      <c r="B11" s="169" t="s">
        <v>18</v>
      </c>
      <c r="C11" s="172">
        <v>10</v>
      </c>
      <c r="D11" s="175">
        <v>0.72</v>
      </c>
      <c r="E11" s="178" t="s">
        <v>305</v>
      </c>
      <c r="F11" s="2"/>
      <c r="G11" s="2"/>
      <c r="H11" s="2"/>
      <c r="I11" s="2"/>
      <c r="J11" s="2"/>
      <c r="K11" s="2"/>
    </row>
    <row r="12" spans="1:11" ht="18.75" x14ac:dyDescent="0.3">
      <c r="A12" s="2"/>
      <c r="B12" s="170"/>
      <c r="C12" s="173"/>
      <c r="D12" s="176"/>
      <c r="E12" s="179"/>
      <c r="F12" s="2"/>
      <c r="G12" s="2"/>
      <c r="H12" s="2"/>
      <c r="I12" s="2"/>
      <c r="J12" s="2"/>
      <c r="K12" s="2"/>
    </row>
    <row r="13" spans="1:11" ht="18.75" x14ac:dyDescent="0.3">
      <c r="A13" s="2"/>
      <c r="B13" s="170"/>
      <c r="C13" s="173"/>
      <c r="D13" s="176"/>
      <c r="E13" s="179"/>
      <c r="F13" s="2"/>
      <c r="G13" s="2"/>
      <c r="H13" s="2"/>
      <c r="I13" s="2"/>
      <c r="J13" s="2"/>
      <c r="K13" s="2"/>
    </row>
    <row r="14" spans="1:11" ht="18.75" x14ac:dyDescent="0.3">
      <c r="A14" s="2"/>
      <c r="B14" s="170"/>
      <c r="C14" s="173"/>
      <c r="D14" s="176"/>
      <c r="E14" s="179"/>
      <c r="F14" s="2"/>
      <c r="G14" s="2"/>
      <c r="H14" s="2"/>
      <c r="I14" s="2"/>
      <c r="J14" s="2"/>
      <c r="K14" s="2"/>
    </row>
    <row r="15" spans="1:11" ht="18.75" x14ac:dyDescent="0.3">
      <c r="A15" s="2"/>
      <c r="B15" s="170"/>
      <c r="C15" s="173"/>
      <c r="D15" s="176"/>
      <c r="E15" s="179"/>
      <c r="F15" s="2"/>
      <c r="G15" s="2"/>
      <c r="H15" s="2"/>
      <c r="I15" s="2"/>
      <c r="J15" s="2"/>
      <c r="K15" s="2"/>
    </row>
    <row r="16" spans="1:11" ht="1.5" customHeight="1" x14ac:dyDescent="0.3">
      <c r="A16" s="2"/>
      <c r="B16" s="170"/>
      <c r="C16" s="173"/>
      <c r="D16" s="176"/>
      <c r="E16" s="179"/>
      <c r="F16" s="2"/>
      <c r="G16" s="2"/>
      <c r="H16" s="2"/>
      <c r="I16" s="2"/>
      <c r="J16" s="2"/>
      <c r="K16" s="2"/>
    </row>
    <row r="17" spans="1:11" ht="18.75" hidden="1" x14ac:dyDescent="0.3">
      <c r="A17" s="2"/>
      <c r="B17" s="171"/>
      <c r="C17" s="174"/>
      <c r="D17" s="177"/>
      <c r="E17" s="180"/>
      <c r="F17" s="2"/>
      <c r="G17" s="2"/>
      <c r="H17" s="2"/>
      <c r="I17" s="2"/>
      <c r="J17" s="2"/>
      <c r="K17" s="2"/>
    </row>
    <row r="18" spans="1:11" ht="113.25" customHeight="1" x14ac:dyDescent="0.3">
      <c r="A18" s="2"/>
      <c r="B18" s="183" t="s">
        <v>258</v>
      </c>
      <c r="C18" s="186">
        <v>4</v>
      </c>
      <c r="D18" s="189">
        <v>0.81</v>
      </c>
      <c r="E18" s="192" t="s">
        <v>295</v>
      </c>
      <c r="F18" s="2"/>
      <c r="G18" s="2"/>
      <c r="H18" s="2"/>
      <c r="I18" s="2"/>
      <c r="J18" s="2"/>
      <c r="K18" s="2"/>
    </row>
    <row r="19" spans="1:11" ht="18.95" hidden="1" customHeight="1" x14ac:dyDescent="0.3">
      <c r="A19" s="2"/>
      <c r="B19" s="184"/>
      <c r="C19" s="187"/>
      <c r="D19" s="190"/>
      <c r="E19" s="193"/>
      <c r="F19" s="2"/>
      <c r="G19" s="2"/>
      <c r="H19" s="2"/>
      <c r="I19" s="2"/>
      <c r="J19" s="2"/>
      <c r="K19" s="2"/>
    </row>
    <row r="20" spans="1:11" ht="18.95" hidden="1" customHeight="1" x14ac:dyDescent="0.3">
      <c r="A20" s="2"/>
      <c r="B20" s="184"/>
      <c r="C20" s="187"/>
      <c r="D20" s="190"/>
      <c r="E20" s="193"/>
      <c r="F20" s="2"/>
      <c r="G20" s="2"/>
      <c r="H20" s="2"/>
      <c r="I20" s="2"/>
      <c r="J20" s="2"/>
      <c r="K20" s="2"/>
    </row>
    <row r="21" spans="1:11" ht="18.95" hidden="1" customHeight="1" x14ac:dyDescent="0.3">
      <c r="A21" s="2"/>
      <c r="B21" s="184"/>
      <c r="C21" s="187"/>
      <c r="D21" s="190"/>
      <c r="E21" s="193"/>
      <c r="F21" s="2"/>
      <c r="G21" s="2"/>
      <c r="H21" s="2"/>
      <c r="I21" s="2"/>
      <c r="J21" s="2"/>
      <c r="K21" s="2"/>
    </row>
    <row r="22" spans="1:11" ht="18.95" hidden="1" customHeight="1" x14ac:dyDescent="0.3">
      <c r="A22" s="2"/>
      <c r="B22" s="185"/>
      <c r="C22" s="188"/>
      <c r="D22" s="191"/>
      <c r="E22" s="194"/>
      <c r="F22" s="2"/>
      <c r="G22" s="2"/>
      <c r="H22" s="2"/>
      <c r="I22" s="2"/>
      <c r="J22" s="2"/>
      <c r="K22" s="2"/>
    </row>
    <row r="23" spans="1:11" ht="24" customHeight="1" x14ac:dyDescent="0.3">
      <c r="A23" s="2"/>
      <c r="B23" s="195" t="s">
        <v>41</v>
      </c>
      <c r="C23" s="198">
        <v>20</v>
      </c>
      <c r="D23" s="201">
        <v>0.74</v>
      </c>
      <c r="E23" s="204" t="s">
        <v>282</v>
      </c>
      <c r="F23" s="2"/>
      <c r="G23" s="2"/>
      <c r="H23" s="2"/>
      <c r="I23" s="2"/>
      <c r="J23" s="2"/>
      <c r="K23" s="2"/>
    </row>
    <row r="24" spans="1:11" ht="18.75" x14ac:dyDescent="0.3">
      <c r="A24" s="2"/>
      <c r="B24" s="196"/>
      <c r="C24" s="199"/>
      <c r="D24" s="202"/>
      <c r="E24" s="205"/>
      <c r="F24" s="2"/>
      <c r="G24" s="2"/>
      <c r="H24" s="2"/>
      <c r="I24" s="2"/>
      <c r="J24" s="2"/>
      <c r="K24" s="2"/>
    </row>
    <row r="25" spans="1:11" ht="18.75" x14ac:dyDescent="0.3">
      <c r="A25" s="2"/>
      <c r="B25" s="196"/>
      <c r="C25" s="199"/>
      <c r="D25" s="202"/>
      <c r="E25" s="205"/>
      <c r="F25" s="2"/>
      <c r="G25" s="2"/>
      <c r="H25" s="2"/>
      <c r="I25" s="2"/>
      <c r="J25" s="2"/>
      <c r="K25" s="2"/>
    </row>
    <row r="26" spans="1:11" ht="18.75" x14ac:dyDescent="0.3">
      <c r="A26" s="2"/>
      <c r="B26" s="196"/>
      <c r="C26" s="199"/>
      <c r="D26" s="202"/>
      <c r="E26" s="205"/>
      <c r="F26" s="2"/>
      <c r="G26" s="2"/>
      <c r="H26" s="2"/>
      <c r="I26" s="2"/>
      <c r="J26" s="2"/>
      <c r="K26" s="2"/>
    </row>
    <row r="27" spans="1:11" ht="18.75" x14ac:dyDescent="0.3">
      <c r="A27" s="2"/>
      <c r="B27" s="196"/>
      <c r="C27" s="199"/>
      <c r="D27" s="202"/>
      <c r="E27" s="205"/>
      <c r="F27" s="2"/>
      <c r="G27" s="2"/>
      <c r="H27" s="2"/>
      <c r="I27" s="2"/>
      <c r="J27" s="2"/>
      <c r="K27" s="2"/>
    </row>
    <row r="28" spans="1:11" ht="18.75" x14ac:dyDescent="0.3">
      <c r="A28" s="2"/>
      <c r="B28" s="196"/>
      <c r="C28" s="199"/>
      <c r="D28" s="202"/>
      <c r="E28" s="205"/>
      <c r="F28" s="2"/>
      <c r="G28" s="2"/>
      <c r="H28" s="2"/>
      <c r="I28" s="2"/>
      <c r="J28" s="2"/>
      <c r="K28" s="2"/>
    </row>
    <row r="29" spans="1:11" ht="9" customHeight="1" x14ac:dyDescent="0.3">
      <c r="A29" s="2"/>
      <c r="B29" s="196"/>
      <c r="C29" s="199"/>
      <c r="D29" s="202"/>
      <c r="E29" s="205"/>
      <c r="F29" s="2"/>
      <c r="G29" s="2"/>
      <c r="H29" s="2"/>
      <c r="I29" s="2"/>
      <c r="J29" s="2"/>
      <c r="K29" s="2"/>
    </row>
    <row r="30" spans="1:11" ht="18.75" hidden="1" x14ac:dyDescent="0.3">
      <c r="A30" s="2"/>
      <c r="B30" s="196"/>
      <c r="C30" s="199"/>
      <c r="D30" s="202"/>
      <c r="E30" s="205"/>
      <c r="F30" s="2"/>
      <c r="G30" s="2"/>
      <c r="H30" s="2"/>
      <c r="I30" s="2"/>
      <c r="J30" s="2"/>
      <c r="K30" s="2"/>
    </row>
    <row r="31" spans="1:11" ht="18.75" hidden="1" x14ac:dyDescent="0.3">
      <c r="A31" s="2"/>
      <c r="B31" s="197"/>
      <c r="C31" s="200"/>
      <c r="D31" s="203"/>
      <c r="E31" s="206"/>
      <c r="F31" s="2"/>
      <c r="G31" s="2"/>
      <c r="H31" s="2"/>
      <c r="I31" s="2"/>
      <c r="J31" s="2"/>
      <c r="K31" s="2"/>
    </row>
    <row r="32" spans="1:11" ht="18.75" x14ac:dyDescent="0.3">
      <c r="A32" s="2"/>
      <c r="B32" s="207" t="s">
        <v>68</v>
      </c>
      <c r="C32" s="210">
        <v>23</v>
      </c>
      <c r="D32" s="213">
        <v>0.5</v>
      </c>
      <c r="E32" s="216" t="s">
        <v>304</v>
      </c>
      <c r="F32" s="2"/>
      <c r="G32" s="2"/>
      <c r="H32" s="2"/>
      <c r="I32" s="2"/>
      <c r="J32" s="2"/>
      <c r="K32" s="2"/>
    </row>
    <row r="33" spans="1:11" ht="18.75" x14ac:dyDescent="0.3">
      <c r="A33" s="2"/>
      <c r="B33" s="208"/>
      <c r="C33" s="211"/>
      <c r="D33" s="214"/>
      <c r="E33" s="217"/>
      <c r="F33" s="2"/>
      <c r="G33" s="2"/>
      <c r="H33" s="2"/>
      <c r="I33" s="2"/>
      <c r="J33" s="2"/>
      <c r="K33" s="2"/>
    </row>
    <row r="34" spans="1:11" ht="18.75" x14ac:dyDescent="0.3">
      <c r="A34" s="2"/>
      <c r="B34" s="208"/>
      <c r="C34" s="211"/>
      <c r="D34" s="214"/>
      <c r="E34" s="217"/>
      <c r="F34" s="2"/>
      <c r="G34" s="2"/>
      <c r="H34" s="2"/>
      <c r="I34" s="2"/>
      <c r="J34" s="2"/>
      <c r="K34" s="2"/>
    </row>
    <row r="35" spans="1:11" ht="18.75" x14ac:dyDescent="0.3">
      <c r="A35" s="2"/>
      <c r="B35" s="208"/>
      <c r="C35" s="211"/>
      <c r="D35" s="214"/>
      <c r="E35" s="217"/>
      <c r="F35" s="2"/>
      <c r="G35" s="2"/>
      <c r="H35" s="2"/>
      <c r="I35" s="2"/>
      <c r="J35" s="2"/>
      <c r="K35" s="2"/>
    </row>
    <row r="36" spans="1:11" ht="18.75" x14ac:dyDescent="0.3">
      <c r="A36" s="2"/>
      <c r="B36" s="208"/>
      <c r="C36" s="211"/>
      <c r="D36" s="214"/>
      <c r="E36" s="217"/>
      <c r="F36" s="2"/>
      <c r="G36" s="2"/>
      <c r="H36" s="2"/>
      <c r="I36" s="2"/>
      <c r="J36" s="2"/>
      <c r="K36" s="2"/>
    </row>
    <row r="37" spans="1:11" ht="18.75" x14ac:dyDescent="0.3">
      <c r="A37" s="2"/>
      <c r="B37" s="208"/>
      <c r="C37" s="211"/>
      <c r="D37" s="214"/>
      <c r="E37" s="217"/>
      <c r="F37" s="2"/>
      <c r="G37" s="2"/>
      <c r="H37" s="2"/>
      <c r="I37" s="2"/>
      <c r="J37" s="2"/>
      <c r="K37" s="2"/>
    </row>
    <row r="38" spans="1:11" ht="12.75" customHeight="1" x14ac:dyDescent="0.3">
      <c r="A38" s="2"/>
      <c r="B38" s="208"/>
      <c r="C38" s="211"/>
      <c r="D38" s="214"/>
      <c r="E38" s="217"/>
      <c r="F38" s="2"/>
      <c r="G38" s="2"/>
      <c r="H38" s="2"/>
      <c r="I38" s="2"/>
      <c r="J38" s="2"/>
      <c r="K38" s="2"/>
    </row>
    <row r="39" spans="1:11" ht="18.75" hidden="1" x14ac:dyDescent="0.3">
      <c r="A39" s="2"/>
      <c r="B39" s="208"/>
      <c r="C39" s="211"/>
      <c r="D39" s="214"/>
      <c r="E39" s="217"/>
      <c r="F39" s="2"/>
      <c r="G39" s="2"/>
      <c r="H39" s="2"/>
      <c r="I39" s="2"/>
      <c r="J39" s="2"/>
      <c r="K39" s="2"/>
    </row>
    <row r="40" spans="1:11" ht="18.75" hidden="1" x14ac:dyDescent="0.3">
      <c r="A40" s="2"/>
      <c r="B40" s="209"/>
      <c r="C40" s="212"/>
      <c r="D40" s="215"/>
      <c r="E40" s="218"/>
      <c r="F40" s="2"/>
      <c r="G40" s="2"/>
      <c r="H40" s="2"/>
      <c r="I40" s="2"/>
      <c r="J40" s="2"/>
      <c r="K40" s="2"/>
    </row>
    <row r="41" spans="1:11" ht="21" customHeight="1" x14ac:dyDescent="0.3">
      <c r="A41" s="2"/>
      <c r="B41" s="219" t="s">
        <v>107</v>
      </c>
      <c r="C41" s="222">
        <v>9</v>
      </c>
      <c r="D41" s="225">
        <v>0.67</v>
      </c>
      <c r="E41" s="228" t="s">
        <v>308</v>
      </c>
      <c r="F41" s="2"/>
      <c r="G41" s="2"/>
      <c r="H41" s="2"/>
      <c r="I41" s="2"/>
      <c r="J41" s="2"/>
      <c r="K41" s="2"/>
    </row>
    <row r="42" spans="1:11" ht="18.95" customHeight="1" x14ac:dyDescent="0.3">
      <c r="A42" s="2"/>
      <c r="B42" s="220"/>
      <c r="C42" s="223"/>
      <c r="D42" s="226"/>
      <c r="E42" s="229"/>
      <c r="F42" s="2"/>
      <c r="G42" s="2"/>
      <c r="H42" s="2"/>
      <c r="I42" s="2"/>
      <c r="J42" s="2"/>
      <c r="K42" s="2"/>
    </row>
    <row r="43" spans="1:11" ht="18.95" customHeight="1" x14ac:dyDescent="0.3">
      <c r="A43" s="2"/>
      <c r="B43" s="220"/>
      <c r="C43" s="223"/>
      <c r="D43" s="226"/>
      <c r="E43" s="229"/>
      <c r="F43" s="2"/>
      <c r="G43" s="2"/>
      <c r="H43" s="2"/>
      <c r="I43" s="2"/>
      <c r="J43" s="2"/>
      <c r="K43" s="2"/>
    </row>
    <row r="44" spans="1:11" ht="18.95" customHeight="1" x14ac:dyDescent="0.3">
      <c r="A44" s="2"/>
      <c r="B44" s="220"/>
      <c r="C44" s="223"/>
      <c r="D44" s="226"/>
      <c r="E44" s="229"/>
      <c r="F44" s="2"/>
      <c r="G44" s="2"/>
      <c r="H44" s="2"/>
      <c r="I44" s="2"/>
      <c r="J44" s="2"/>
      <c r="K44" s="2"/>
    </row>
    <row r="45" spans="1:11" ht="3" customHeight="1" x14ac:dyDescent="0.3">
      <c r="A45" s="2"/>
      <c r="B45" s="220"/>
      <c r="C45" s="223"/>
      <c r="D45" s="226"/>
      <c r="E45" s="229"/>
      <c r="F45" s="2"/>
      <c r="G45" s="2"/>
      <c r="H45" s="2"/>
      <c r="I45" s="2"/>
      <c r="J45" s="2"/>
      <c r="K45" s="2"/>
    </row>
    <row r="46" spans="1:11" ht="21" customHeight="1" x14ac:dyDescent="0.3">
      <c r="A46" s="2"/>
      <c r="B46" s="221"/>
      <c r="C46" s="224"/>
      <c r="D46" s="227"/>
      <c r="E46" s="230"/>
      <c r="F46" s="2"/>
      <c r="G46" s="2"/>
      <c r="H46" s="2"/>
      <c r="I46" s="2"/>
      <c r="J46" s="2"/>
      <c r="K46" s="2"/>
    </row>
    <row r="47" spans="1:11" ht="18.75" x14ac:dyDescent="0.3">
      <c r="A47" s="2"/>
      <c r="B47" s="231" t="s">
        <v>125</v>
      </c>
      <c r="C47" s="234">
        <v>24</v>
      </c>
      <c r="D47" s="237">
        <v>0.56999999999999995</v>
      </c>
      <c r="E47" s="240" t="s">
        <v>296</v>
      </c>
      <c r="F47" s="2"/>
      <c r="G47" s="2"/>
      <c r="H47" s="2"/>
      <c r="I47" s="2"/>
      <c r="J47" s="2"/>
      <c r="K47" s="2"/>
    </row>
    <row r="48" spans="1:11" ht="18.75" x14ac:dyDescent="0.3">
      <c r="A48" s="2"/>
      <c r="B48" s="232"/>
      <c r="C48" s="235"/>
      <c r="D48" s="238"/>
      <c r="E48" s="241"/>
      <c r="F48" s="2"/>
      <c r="G48" s="2"/>
      <c r="H48" s="2"/>
      <c r="I48" s="2"/>
      <c r="J48" s="2"/>
      <c r="K48" s="2"/>
    </row>
    <row r="49" spans="1:11" ht="18.75" x14ac:dyDescent="0.3">
      <c r="A49" s="2"/>
      <c r="B49" s="232"/>
      <c r="C49" s="235"/>
      <c r="D49" s="238"/>
      <c r="E49" s="241"/>
      <c r="F49" s="2"/>
      <c r="G49" s="2"/>
      <c r="H49" s="2"/>
      <c r="I49" s="2"/>
      <c r="J49" s="2"/>
      <c r="K49" s="2"/>
    </row>
    <row r="50" spans="1:11" ht="18.75" x14ac:dyDescent="0.3">
      <c r="A50" s="2"/>
      <c r="B50" s="232"/>
      <c r="C50" s="235"/>
      <c r="D50" s="238"/>
      <c r="E50" s="241"/>
      <c r="F50" s="2"/>
      <c r="G50" s="2"/>
      <c r="H50" s="2"/>
      <c r="I50" s="2"/>
      <c r="J50" s="2"/>
      <c r="K50" s="2"/>
    </row>
    <row r="51" spans="1:11" ht="18.75" x14ac:dyDescent="0.3">
      <c r="A51" s="2"/>
      <c r="B51" s="232"/>
      <c r="C51" s="235"/>
      <c r="D51" s="238"/>
      <c r="E51" s="241"/>
      <c r="F51" s="2"/>
      <c r="G51" s="2"/>
      <c r="H51" s="2"/>
      <c r="I51" s="2"/>
      <c r="J51" s="2"/>
      <c r="K51" s="2"/>
    </row>
    <row r="52" spans="1:11" ht="9.75" customHeight="1" x14ac:dyDescent="0.3">
      <c r="A52" s="2"/>
      <c r="B52" s="232"/>
      <c r="C52" s="235"/>
      <c r="D52" s="238"/>
      <c r="E52" s="241"/>
      <c r="F52" s="2"/>
      <c r="G52" s="2"/>
      <c r="H52" s="2"/>
      <c r="I52" s="2"/>
      <c r="J52" s="2"/>
      <c r="K52" s="2"/>
    </row>
    <row r="53" spans="1:11" ht="18.75" hidden="1" x14ac:dyDescent="0.3">
      <c r="A53" s="2"/>
      <c r="B53" s="232"/>
      <c r="C53" s="235"/>
      <c r="D53" s="238"/>
      <c r="E53" s="241"/>
      <c r="F53" s="2"/>
      <c r="G53" s="2"/>
      <c r="H53" s="2"/>
      <c r="I53" s="2"/>
      <c r="J53" s="2"/>
      <c r="K53" s="2"/>
    </row>
    <row r="54" spans="1:11" ht="18.75" hidden="1" x14ac:dyDescent="0.3">
      <c r="A54" s="2"/>
      <c r="B54" s="232"/>
      <c r="C54" s="235"/>
      <c r="D54" s="238"/>
      <c r="E54" s="241"/>
      <c r="F54" s="2"/>
      <c r="G54" s="2"/>
      <c r="H54" s="2"/>
      <c r="I54" s="2"/>
      <c r="J54" s="2"/>
      <c r="K54" s="2"/>
    </row>
    <row r="55" spans="1:11" ht="11.1" customHeight="1" x14ac:dyDescent="0.3">
      <c r="A55" s="2"/>
      <c r="B55" s="232"/>
      <c r="C55" s="235"/>
      <c r="D55" s="238"/>
      <c r="E55" s="241"/>
      <c r="F55" s="2"/>
      <c r="G55" s="2"/>
      <c r="H55" s="2"/>
      <c r="I55" s="2"/>
      <c r="J55" s="2"/>
      <c r="K55" s="2"/>
    </row>
    <row r="56" spans="1:11" ht="18.95" hidden="1" customHeight="1" x14ac:dyDescent="0.3">
      <c r="A56" s="2"/>
      <c r="B56" s="232"/>
      <c r="C56" s="235"/>
      <c r="D56" s="238"/>
      <c r="E56" s="241"/>
      <c r="F56" s="2"/>
      <c r="G56" s="2"/>
      <c r="H56" s="2"/>
      <c r="I56" s="2"/>
      <c r="J56" s="2"/>
      <c r="K56" s="2"/>
    </row>
    <row r="57" spans="1:11" ht="18.95" hidden="1" customHeight="1" x14ac:dyDescent="0.3">
      <c r="A57" s="2"/>
      <c r="B57" s="232"/>
      <c r="C57" s="235"/>
      <c r="D57" s="238"/>
      <c r="E57" s="241"/>
      <c r="F57" s="2"/>
      <c r="G57" s="2"/>
      <c r="H57" s="2"/>
      <c r="I57" s="2"/>
      <c r="J57" s="2"/>
      <c r="K57" s="2"/>
    </row>
    <row r="58" spans="1:11" ht="18.95" hidden="1" customHeight="1" x14ac:dyDescent="0.3">
      <c r="A58" s="2"/>
      <c r="B58" s="232"/>
      <c r="C58" s="235"/>
      <c r="D58" s="238"/>
      <c r="E58" s="241"/>
      <c r="F58" s="2"/>
      <c r="G58" s="2"/>
      <c r="H58" s="2"/>
      <c r="I58" s="2"/>
      <c r="J58" s="2"/>
      <c r="K58" s="2"/>
    </row>
    <row r="59" spans="1:11" ht="18.95" hidden="1" customHeight="1" x14ac:dyDescent="0.3">
      <c r="A59" s="2"/>
      <c r="B59" s="232"/>
      <c r="C59" s="235"/>
      <c r="D59" s="238"/>
      <c r="E59" s="241"/>
      <c r="F59" s="2"/>
      <c r="G59" s="2"/>
      <c r="H59" s="2"/>
      <c r="I59" s="2"/>
      <c r="J59" s="2"/>
      <c r="K59" s="2"/>
    </row>
    <row r="60" spans="1:11" ht="18.95" hidden="1" customHeight="1" x14ac:dyDescent="0.3">
      <c r="A60" s="2"/>
      <c r="B60" s="233"/>
      <c r="C60" s="236"/>
      <c r="D60" s="239"/>
      <c r="E60" s="242"/>
      <c r="F60" s="2"/>
      <c r="G60" s="2"/>
      <c r="H60" s="2"/>
      <c r="I60" s="2"/>
      <c r="J60" s="2"/>
      <c r="K60" s="2"/>
    </row>
    <row r="61" spans="1:11" ht="48.75" customHeight="1" x14ac:dyDescent="0.3">
      <c r="A61" s="2"/>
      <c r="B61" s="243" t="s">
        <v>170</v>
      </c>
      <c r="C61" s="246">
        <v>3</v>
      </c>
      <c r="D61" s="249">
        <v>0.75</v>
      </c>
      <c r="E61" s="252" t="s">
        <v>296</v>
      </c>
      <c r="F61" s="2"/>
      <c r="G61" s="2"/>
      <c r="H61" s="2"/>
      <c r="I61" s="2"/>
      <c r="J61" s="2"/>
      <c r="K61" s="2"/>
    </row>
    <row r="62" spans="1:11" ht="18.75" x14ac:dyDescent="0.3">
      <c r="A62" s="2"/>
      <c r="B62" s="244"/>
      <c r="C62" s="247"/>
      <c r="D62" s="250"/>
      <c r="E62" s="253"/>
      <c r="F62" s="2"/>
      <c r="G62" s="2"/>
      <c r="H62" s="2"/>
      <c r="I62" s="2"/>
      <c r="J62" s="2"/>
      <c r="K62" s="2"/>
    </row>
    <row r="63" spans="1:11" ht="39" customHeight="1" x14ac:dyDescent="0.3">
      <c r="A63" s="2"/>
      <c r="B63" s="245"/>
      <c r="C63" s="248"/>
      <c r="D63" s="251"/>
      <c r="E63" s="254"/>
      <c r="F63" s="2"/>
      <c r="G63" s="2"/>
      <c r="H63" s="2"/>
      <c r="I63" s="2"/>
      <c r="J63" s="2"/>
      <c r="K63" s="2"/>
    </row>
    <row r="64" spans="1:11" ht="104.25" customHeight="1" x14ac:dyDescent="0.3">
      <c r="A64" s="2"/>
      <c r="B64" s="6" t="s">
        <v>124</v>
      </c>
      <c r="C64" s="41">
        <v>71</v>
      </c>
      <c r="D64" s="42">
        <v>0.99</v>
      </c>
      <c r="E64" s="43" t="s">
        <v>297</v>
      </c>
      <c r="F64" s="2"/>
      <c r="G64" s="2"/>
      <c r="H64" s="2"/>
      <c r="I64" s="2"/>
      <c r="J64" s="2"/>
      <c r="K64" s="2"/>
    </row>
    <row r="65" spans="3:3" x14ac:dyDescent="0.35">
      <c r="C65" s="40"/>
    </row>
  </sheetData>
  <sheetProtection algorithmName="SHA-512" hashValue="PKnlms63rKbfT3s94anH2cI1dJwU9jE2zAr5I3Y+Ngjp3m98wCn8l+0ea1nd65aXMpozdLtek1AK1pmXkhjKCQ==" saltValue="SwTBG/j3BSqYLA7Fc5y3uw==" spinCount="100000" sheet="1" objects="1" scenarios="1"/>
  <mergeCells count="32">
    <mergeCell ref="B47:B60"/>
    <mergeCell ref="C47:C60"/>
    <mergeCell ref="D47:D60"/>
    <mergeCell ref="E47:E60"/>
    <mergeCell ref="B61:B63"/>
    <mergeCell ref="C61:C63"/>
    <mergeCell ref="D61:D63"/>
    <mergeCell ref="E61:E63"/>
    <mergeCell ref="B32:B40"/>
    <mergeCell ref="C32:C40"/>
    <mergeCell ref="D32:D40"/>
    <mergeCell ref="E32:E40"/>
    <mergeCell ref="B41:B46"/>
    <mergeCell ref="C41:C46"/>
    <mergeCell ref="D41:D46"/>
    <mergeCell ref="E41:E46"/>
    <mergeCell ref="B18:B22"/>
    <mergeCell ref="C18:C22"/>
    <mergeCell ref="D18:D22"/>
    <mergeCell ref="E18:E22"/>
    <mergeCell ref="B23:B31"/>
    <mergeCell ref="C23:C31"/>
    <mergeCell ref="D23:D31"/>
    <mergeCell ref="E23:E31"/>
    <mergeCell ref="B4:B10"/>
    <mergeCell ref="C4:C10"/>
    <mergeCell ref="E4:E10"/>
    <mergeCell ref="B11:B17"/>
    <mergeCell ref="C11:C17"/>
    <mergeCell ref="D11:D17"/>
    <mergeCell ref="E11:E17"/>
    <mergeCell ref="D4: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AVANCE</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IPCC</cp:lastModifiedBy>
  <dcterms:created xsi:type="dcterms:W3CDTF">2020-05-22T03:10:06Z</dcterms:created>
  <dcterms:modified xsi:type="dcterms:W3CDTF">2021-10-06T19:26:23Z</dcterms:modified>
</cp:coreProperties>
</file>